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"/>
    </mc:Choice>
  </mc:AlternateContent>
  <xr:revisionPtr revIDLastSave="0" documentId="13_ncr:1_{05A4E00E-5577-4DA5-B8AC-F7331EA61C2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Hoja1!$C$2:$N$37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J9" i="1" s="1"/>
  <c r="K9" i="1" s="1"/>
  <c r="H10" i="1"/>
  <c r="I10" i="1" s="1"/>
  <c r="H11" i="1"/>
  <c r="J11" i="1" s="1"/>
  <c r="K11" i="1" s="1"/>
  <c r="H12" i="1"/>
  <c r="I12" i="1" s="1"/>
  <c r="H13" i="1"/>
  <c r="I13" i="1" s="1"/>
  <c r="H14" i="1"/>
  <c r="I14" i="1" s="1"/>
  <c r="H15" i="1"/>
  <c r="J15" i="1" s="1"/>
  <c r="K15" i="1" s="1"/>
  <c r="H16" i="1"/>
  <c r="J16" i="1" s="1"/>
  <c r="K16" i="1" s="1"/>
  <c r="H17" i="1"/>
  <c r="J17" i="1" s="1"/>
  <c r="K17" i="1" s="1"/>
  <c r="H18" i="1"/>
  <c r="I18" i="1" s="1"/>
  <c r="H19" i="1"/>
  <c r="J19" i="1" s="1"/>
  <c r="K19" i="1" s="1"/>
  <c r="H20" i="1"/>
  <c r="I20" i="1" s="1"/>
  <c r="H21" i="1"/>
  <c r="I21" i="1" s="1"/>
  <c r="H22" i="1"/>
  <c r="I22" i="1" s="1"/>
  <c r="H23" i="1"/>
  <c r="J23" i="1" s="1"/>
  <c r="K23" i="1" s="1"/>
  <c r="H24" i="1"/>
  <c r="J24" i="1" s="1"/>
  <c r="K24" i="1" s="1"/>
  <c r="H25" i="1"/>
  <c r="J25" i="1" s="1"/>
  <c r="K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J32" i="1" s="1"/>
  <c r="K32" i="1" s="1"/>
  <c r="H33" i="1"/>
  <c r="J33" i="1" s="1"/>
  <c r="K33" i="1" s="1"/>
  <c r="H34" i="1"/>
  <c r="I34" i="1" s="1"/>
  <c r="H35" i="1"/>
  <c r="I35" i="1" s="1"/>
  <c r="H36" i="1"/>
  <c r="I36" i="1" s="1"/>
  <c r="H37" i="1"/>
  <c r="I37" i="1" s="1"/>
  <c r="H7" i="1"/>
  <c r="I7" i="1" s="1"/>
  <c r="C7" i="1"/>
  <c r="C35" i="1" s="1"/>
  <c r="C8" i="1"/>
  <c r="C36" i="1" s="1"/>
  <c r="C9" i="1"/>
  <c r="C37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I24" i="1" l="1"/>
  <c r="I23" i="1"/>
  <c r="J35" i="1"/>
  <c r="K35" i="1" s="1"/>
  <c r="I19" i="1"/>
  <c r="J31" i="1"/>
  <c r="K31" i="1" s="1"/>
  <c r="I16" i="1"/>
  <c r="J27" i="1"/>
  <c r="K27" i="1" s="1"/>
  <c r="I15" i="1"/>
  <c r="I32" i="1"/>
  <c r="I11" i="1"/>
  <c r="I33" i="1"/>
  <c r="I25" i="1"/>
  <c r="I17" i="1"/>
  <c r="I9" i="1"/>
  <c r="J30" i="1"/>
  <c r="K30" i="1" s="1"/>
  <c r="J22" i="1"/>
  <c r="K22" i="1" s="1"/>
  <c r="J14" i="1"/>
  <c r="K14" i="1" s="1"/>
  <c r="J37" i="1"/>
  <c r="K37" i="1" s="1"/>
  <c r="J29" i="1"/>
  <c r="K29" i="1" s="1"/>
  <c r="J21" i="1"/>
  <c r="K21" i="1" s="1"/>
  <c r="J13" i="1"/>
  <c r="K13" i="1" s="1"/>
  <c r="J36" i="1"/>
  <c r="K36" i="1" s="1"/>
  <c r="J28" i="1"/>
  <c r="K28" i="1" s="1"/>
  <c r="J20" i="1"/>
  <c r="K20" i="1" s="1"/>
  <c r="J12" i="1"/>
  <c r="K12" i="1" s="1"/>
  <c r="J34" i="1"/>
  <c r="K34" i="1" s="1"/>
  <c r="J26" i="1"/>
  <c r="K26" i="1" s="1"/>
  <c r="J18" i="1"/>
  <c r="K18" i="1" s="1"/>
  <c r="J10" i="1"/>
  <c r="K10" i="1" s="1"/>
  <c r="J8" i="1"/>
  <c r="K8" i="1" s="1"/>
  <c r="I8" i="1"/>
  <c r="J7" i="1"/>
  <c r="K7" i="1" s="1"/>
  <c r="L4" i="1" l="1"/>
  <c r="M4" i="1"/>
</calcChain>
</file>

<file path=xl/sharedStrings.xml><?xml version="1.0" encoding="utf-8"?>
<sst xmlns="http://schemas.openxmlformats.org/spreadsheetml/2006/main" count="29" uniqueCount="25">
  <si>
    <t>Hora Entrada</t>
  </si>
  <si>
    <t>Hora Salida</t>
  </si>
  <si>
    <t>Tiempo Trabajado</t>
  </si>
  <si>
    <t>Horas Extra</t>
  </si>
  <si>
    <t>Nombre Trabajador</t>
  </si>
  <si>
    <t>Fecha</t>
  </si>
  <si>
    <t>David Navarro</t>
  </si>
  <si>
    <t>Enero</t>
  </si>
  <si>
    <t>Jornada Laboral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</si>
  <si>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</si>
  <si>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</si>
  <si>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</si>
  <si>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</si>
  <si>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</si>
  <si>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</si>
  <si>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</si>
  <si>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</si>
  <si>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</si>
  <si>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</si>
  <si>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</si>
  <si>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FIRMA</t>
  </si>
  <si>
    <t>Observaciones</t>
  </si>
  <si>
    <t>Mes / Año</t>
  </si>
  <si>
    <t>Datos Contacto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</si>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</sst>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91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2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0" fillId="0" borderId="4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9100"/>
      <color rgb="FF30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V37"/>
  <sheetViews>
    <sheetView showGridLines="0" tabSelected="1" zoomScale="85" zoomScaleNormal="85" workbookViewId="0">
      <selection activeCell="P30" sqref="P30"/>
    </sheetView>
  </sheetViews>
  <sheetFormatPr baseColWidth="10" defaultRowHeight="15" x14ac:dyDescent="0.25"/>
  <cols>
    <col min="2" max="2" width="4.140625" hidden="1" customWidth="1"/>
    <col min="3" max="3" width="12" customWidth="1"/>
    <col min="4" max="7" width="12.140625" customWidth="1"/>
    <col min="8" max="13" width="8.85546875" customWidth="1"/>
    <col min="14" max="14" width="21.85546875" customWidth="1"/>
    <col min="17" max="17" width="11.42578125" customWidth="1"/>
    <col min="19" max="19" width="0" hidden="1" customWidth="1"/>
    <col min="20" max="20" width="3.140625" hidden="1" customWidth="1"/>
  </cols>
  <sheetData>
    <row r="2" spans="2:22" ht="15" customHeight="1" x14ac:dyDescent="0.25">
      <c r="C2" s="8" t="s">
        <v>4</v>
      </c>
      <c r="D2" s="8"/>
      <c r="E2" s="24" t="s">
        <v>6</v>
      </c>
      <c r="F2" s="24"/>
      <c r="G2" s="24"/>
      <c r="H2" s="24"/>
      <c r="I2" s="24"/>
      <c r="J2" s="24"/>
      <c r="K2" s="24"/>
      <c r="L2" s="22" t="s">
        <v>24</v>
      </c>
      <c r="M2" s="20" t="s">
        <v>3</v>
      </c>
      <c r="N2" s="20" t="s">
        <v>8</v>
      </c>
    </row>
    <row r="3" spans="2:22" ht="15" customHeight="1" x14ac:dyDescent="0.25">
      <c r="C3" s="14" t="s">
        <v>23</v>
      </c>
      <c r="D3" s="6"/>
      <c r="E3" s="9"/>
      <c r="F3" s="10"/>
      <c r="G3" s="10"/>
      <c r="H3" s="10"/>
      <c r="I3" s="10"/>
      <c r="J3" s="10"/>
      <c r="K3" s="11"/>
      <c r="L3" s="23"/>
      <c r="M3" s="21"/>
      <c r="N3" s="21"/>
    </row>
    <row r="4" spans="2:22" x14ac:dyDescent="0.25">
      <c r="C4" s="12" t="s">
        <v>22</v>
      </c>
      <c r="D4" s="13"/>
      <c r="E4" s="24" t="s">
        <v>9</v>
      </c>
      <c r="F4" s="24"/>
      <c r="G4" s="24"/>
      <c r="H4" s="24"/>
      <c r="I4" s="24"/>
      <c r="J4" s="24">
        <v>2023</v>
      </c>
      <c r="K4" s="24"/>
      <c r="L4" s="15">
        <f>SUM(I7:I37)</f>
        <v>0</v>
      </c>
      <c r="M4" s="15">
        <f>SUM(K7:K37)</f>
        <v>0</v>
      </c>
      <c r="N4" s="25">
        <v>0.33333333333333331</v>
      </c>
      <c r="S4" t="s">
        <v>7</v>
      </c>
      <c r="T4">
        <v>1</v>
      </c>
    </row>
    <row r="5" spans="2:22" x14ac:dyDescent="0.25">
      <c r="S5" t="s">
        <v>9</v>
      </c>
      <c r="T5">
        <v>2</v>
      </c>
    </row>
    <row r="6" spans="2:22" ht="23.25" customHeight="1" x14ac:dyDescent="0.25">
      <c r="C6" s="5" t="s">
        <v>5</v>
      </c>
      <c r="D6" s="5" t="s">
        <v>0</v>
      </c>
      <c r="E6" s="5" t="s">
        <v>1</v>
      </c>
      <c r="F6" s="5" t="s">
        <v>0</v>
      </c>
      <c r="G6" s="5" t="s">
        <v>1</v>
      </c>
      <c r="H6" s="16" t="s">
        <v>2</v>
      </c>
      <c r="I6" s="17"/>
      <c r="J6" s="16" t="s">
        <v>3</v>
      </c>
      <c r="K6" s="17"/>
      <c r="L6" s="16" t="s">
        <v>20</v>
      </c>
      <c r="M6" s="17"/>
      <c r="N6" s="5" t="s">
        <v>21</v>
      </c>
      <c r="S6" t="s">
        <v>10</v>
      </c>
      <c r="T6">
        <v>3</v>
      </c>
    </row>
    <row r="7" spans="2:22" x14ac:dyDescent="0.25">
      <c r="B7">
        <v>1</v>
      </c>
      <c r="C7" s="2">
        <f>DATE($J$4,VLOOKUP($E$4,$S$4:$T$15,2,FALSE),B7)</f>
        <v>44958</v>
      </c>
      <c r="D7" s="4"/>
      <c r="E7" s="4"/>
      <c r="F7" s="4"/>
      <c r="G7" s="4"/>
      <c r="H7" s="4">
        <f>+E7-D7+G7-F7</f>
        <v>0</v>
      </c>
      <c r="I7" s="15">
        <f>(H7-INT(H7))*24</f>
        <v>0</v>
      </c>
      <c r="J7" s="3">
        <f>IF(H7&gt;$N$4,H7-$N$4,0)</f>
        <v>0</v>
      </c>
      <c r="K7" s="15">
        <f>(J7-INT(J7))*24</f>
        <v>0</v>
      </c>
      <c r="L7" s="18"/>
      <c r="M7" s="19"/>
      <c r="N7" s="1"/>
      <c r="S7" t="s">
        <v>11</v>
      </c>
      <c r="T7">
        <v>4</v>
      </c>
    </row>
    <row r="8" spans="2:22" x14ac:dyDescent="0.25">
      <c r="B8">
        <v>2</v>
      </c>
      <c r="C8" s="2">
        <f>+DATE($J$4,VLOOKUP($E$4,$S$4:$T$15,2,FALSE),B8)</f>
        <v>44959</v>
      </c>
      <c r="D8" s="3"/>
      <c r="E8" s="3"/>
      <c r="F8" s="3"/>
      <c r="G8" s="3"/>
      <c r="H8" s="4">
        <f t="shared" ref="H8:H37" si="0">+E8-D8+G8-F8</f>
        <v>0</v>
      </c>
      <c r="I8" s="15">
        <f t="shared" ref="I8:I37" si="1">(H8-INT(H8))*24</f>
        <v>0</v>
      </c>
      <c r="J8" s="3">
        <f>IF(H8&gt;$N$4,H8-$N$4,0)</f>
        <v>0</v>
      </c>
      <c r="K8" s="15">
        <f t="shared" ref="K8:K37" si="2">(J8-INT(J8))*24</f>
        <v>0</v>
      </c>
      <c r="L8" s="18"/>
      <c r="M8" s="19"/>
      <c r="N8" s="1"/>
      <c r="S8" t="s">
        <v>12</v>
      </c>
      <c r="T8">
        <v>5</v>
      </c>
    </row>
    <row r="9" spans="2:22" x14ac:dyDescent="0.25">
      <c r="B9">
        <v>3</v>
      </c>
      <c r="C9" s="2">
        <f>+DATE($J$4,VLOOKUP($E$4,$S$4:$T$15,2,FALSE),B9)</f>
        <v>44960</v>
      </c>
      <c r="D9" s="1"/>
      <c r="E9" s="1"/>
      <c r="F9" s="1"/>
      <c r="G9" s="1"/>
      <c r="H9" s="4">
        <f t="shared" si="0"/>
        <v>0</v>
      </c>
      <c r="I9" s="15">
        <f t="shared" si="1"/>
        <v>0</v>
      </c>
      <c r="J9" s="3">
        <f>IF(H9&gt;$N$4,H9-$N$4,0)</f>
        <v>0</v>
      </c>
      <c r="K9" s="15">
        <f t="shared" si="2"/>
        <v>0</v>
      </c>
      <c r="L9" s="18"/>
      <c r="M9" s="19"/>
      <c r="N9" s="1"/>
      <c r="S9" t="s">
        <v>13</v>
      </c>
      <c r="T9">
        <v>6</v>
      </c>
    </row>
    <row r="10" spans="2:22" x14ac:dyDescent="0.25">
      <c r="B10">
        <v>4</v>
      </c>
      <c r="C10" s="2">
        <f>+DATE($J$4,VLOOKUP($E$4,$S$4:$T$15,2,FALSE),B10)</f>
        <v>44961</v>
      </c>
      <c r="D10" s="1"/>
      <c r="E10" s="1"/>
      <c r="F10" s="1"/>
      <c r="G10" s="1"/>
      <c r="H10" s="4">
        <f t="shared" si="0"/>
        <v>0</v>
      </c>
      <c r="I10" s="15">
        <f t="shared" si="1"/>
        <v>0</v>
      </c>
      <c r="J10" s="3">
        <f>IF(H10&gt;$N$4,H10-$N$4,0)</f>
        <v>0</v>
      </c>
      <c r="K10" s="15">
        <f t="shared" si="2"/>
        <v>0</v>
      </c>
      <c r="L10" s="18"/>
      <c r="M10" s="19"/>
      <c r="N10" s="1"/>
      <c r="S10" t="s">
        <v>14</v>
      </c>
      <c r="T10">
        <v>7</v>
      </c>
    </row>
    <row r="11" spans="2:22" x14ac:dyDescent="0.25">
      <c r="B11">
        <v>5</v>
      </c>
      <c r="C11" s="2">
        <f>+DATE($J$4,VLOOKUP($E$4,$S$4:$T$15,2,FALSE),B11)</f>
        <v>44962</v>
      </c>
      <c r="D11" s="1"/>
      <c r="E11" s="1"/>
      <c r="F11" s="1"/>
      <c r="G11" s="1"/>
      <c r="H11" s="4">
        <f t="shared" si="0"/>
        <v>0</v>
      </c>
      <c r="I11" s="15">
        <f t="shared" si="1"/>
        <v>0</v>
      </c>
      <c r="J11" s="3">
        <f>IF(H11&gt;$N$4,H11-$N$4,0)</f>
        <v>0</v>
      </c>
      <c r="K11" s="15">
        <f t="shared" si="2"/>
        <v>0</v>
      </c>
      <c r="L11" s="18"/>
      <c r="M11" s="19"/>
      <c r="N11" s="1"/>
      <c r="S11" t="s">
        <v>15</v>
      </c>
      <c r="T11">
        <v>8</v>
      </c>
      <c r="V11" s="7"/>
    </row>
    <row r="12" spans="2:22" x14ac:dyDescent="0.25">
      <c r="B12">
        <v>6</v>
      </c>
      <c r="C12" s="2">
        <f>+DATE($J$4,VLOOKUP($E$4,$S$4:$T$15,2,FALSE),B12)</f>
        <v>44963</v>
      </c>
      <c r="D12" s="1"/>
      <c r="E12" s="1"/>
      <c r="F12" s="1"/>
      <c r="G12" s="1"/>
      <c r="H12" s="4">
        <f t="shared" si="0"/>
        <v>0</v>
      </c>
      <c r="I12" s="15">
        <f t="shared" si="1"/>
        <v>0</v>
      </c>
      <c r="J12" s="3">
        <f>IF(H12&gt;$N$4,H12-$N$4,0)</f>
        <v>0</v>
      </c>
      <c r="K12" s="15">
        <f t="shared" si="2"/>
        <v>0</v>
      </c>
      <c r="L12" s="18"/>
      <c r="M12" s="19"/>
      <c r="N12" s="1"/>
      <c r="S12" t="s">
        <v>16</v>
      </c>
      <c r="T12">
        <v>9</v>
      </c>
    </row>
    <row r="13" spans="2:22" x14ac:dyDescent="0.25">
      <c r="B13">
        <v>7</v>
      </c>
      <c r="C13" s="2">
        <f>+DATE($J$4,VLOOKUP($E$4,$S$4:$T$15,2,FALSE),B13)</f>
        <v>44964</v>
      </c>
      <c r="D13" s="1"/>
      <c r="E13" s="1"/>
      <c r="F13" s="1"/>
      <c r="G13" s="1"/>
      <c r="H13" s="4">
        <f t="shared" si="0"/>
        <v>0</v>
      </c>
      <c r="I13" s="15">
        <f t="shared" si="1"/>
        <v>0</v>
      </c>
      <c r="J13" s="3">
        <f>IF(H13&gt;$N$4,H13-$N$4,0)</f>
        <v>0</v>
      </c>
      <c r="K13" s="15">
        <f t="shared" si="2"/>
        <v>0</v>
      </c>
      <c r="L13" s="18"/>
      <c r="M13" s="19"/>
      <c r="N13" s="1"/>
      <c r="S13" t="s">
        <v>17</v>
      </c>
      <c r="T13">
        <v>10</v>
      </c>
    </row>
    <row r="14" spans="2:22" x14ac:dyDescent="0.25">
      <c r="B14">
        <v>8</v>
      </c>
      <c r="C14" s="2">
        <f>+DATE($J$4,VLOOKUP($E$4,$S$4:$T$15,2,FALSE),B14)</f>
        <v>44965</v>
      </c>
      <c r="D14" s="1"/>
      <c r="E14" s="1"/>
      <c r="F14" s="1"/>
      <c r="G14" s="1"/>
      <c r="H14" s="4">
        <f t="shared" si="0"/>
        <v>0</v>
      </c>
      <c r="I14" s="15">
        <f t="shared" si="1"/>
        <v>0</v>
      </c>
      <c r="J14" s="3">
        <f>IF(H14&gt;$N$4,H14-$N$4,0)</f>
        <v>0</v>
      </c>
      <c r="K14" s="15">
        <f t="shared" si="2"/>
        <v>0</v>
      </c>
      <c r="L14" s="18"/>
      <c r="M14" s="19"/>
      <c r="N14" s="1"/>
      <c r="S14" t="s">
        <v>18</v>
      </c>
      <c r="T14">
        <v>11</v>
      </c>
    </row>
    <row r="15" spans="2:22" x14ac:dyDescent="0.25">
      <c r="B15">
        <v>9</v>
      </c>
      <c r="C15" s="2">
        <f>+DATE($J$4,VLOOKUP($E$4,$S$4:$T$15,2,FALSE),B15)</f>
        <v>44966</v>
      </c>
      <c r="D15" s="1"/>
      <c r="E15" s="1"/>
      <c r="F15" s="1"/>
      <c r="G15" s="1"/>
      <c r="H15" s="4">
        <f t="shared" si="0"/>
        <v>0</v>
      </c>
      <c r="I15" s="15">
        <f t="shared" si="1"/>
        <v>0</v>
      </c>
      <c r="J15" s="3">
        <f>IF(H15&gt;$N$4,H15-$N$4,0)</f>
        <v>0</v>
      </c>
      <c r="K15" s="15">
        <f t="shared" si="2"/>
        <v>0</v>
      </c>
      <c r="L15" s="18"/>
      <c r="M15" s="19"/>
      <c r="N15" s="1"/>
      <c r="S15" t="s">
        <v>19</v>
      </c>
      <c r="T15">
        <v>12</v>
      </c>
    </row>
    <row r="16" spans="2:22" x14ac:dyDescent="0.25">
      <c r="B16">
        <v>10</v>
      </c>
      <c r="C16" s="2">
        <f>+DATE($J$4,VLOOKUP($E$4,$S$4:$T$15,2,FALSE),B16)</f>
        <v>44967</v>
      </c>
      <c r="D16" s="1"/>
      <c r="E16" s="1"/>
      <c r="F16" s="1"/>
      <c r="G16" s="1"/>
      <c r="H16" s="4">
        <f t="shared" si="0"/>
        <v>0</v>
      </c>
      <c r="I16" s="15">
        <f t="shared" si="1"/>
        <v>0</v>
      </c>
      <c r="J16" s="3">
        <f>IF(H16&gt;$N$4,H16-$N$4,0)</f>
        <v>0</v>
      </c>
      <c r="K16" s="15">
        <f t="shared" si="2"/>
        <v>0</v>
      </c>
      <c r="L16" s="18"/>
      <c r="M16" s="19"/>
      <c r="N16" s="1"/>
    </row>
    <row r="17" spans="2:14" x14ac:dyDescent="0.25">
      <c r="B17">
        <v>11</v>
      </c>
      <c r="C17" s="2">
        <f>+DATE($J$4,VLOOKUP($E$4,$S$4:$T$15,2,FALSE),B17)</f>
        <v>44968</v>
      </c>
      <c r="D17" s="1"/>
      <c r="E17" s="1"/>
      <c r="F17" s="1"/>
      <c r="G17" s="1"/>
      <c r="H17" s="4">
        <f t="shared" si="0"/>
        <v>0</v>
      </c>
      <c r="I17" s="15">
        <f t="shared" si="1"/>
        <v>0</v>
      </c>
      <c r="J17" s="3">
        <f>IF(H17&gt;$N$4,H17-$N$4,0)</f>
        <v>0</v>
      </c>
      <c r="K17" s="15">
        <f t="shared" si="2"/>
        <v>0</v>
      </c>
      <c r="L17" s="18"/>
      <c r="M17" s="19"/>
      <c r="N17" s="1"/>
    </row>
    <row r="18" spans="2:14" x14ac:dyDescent="0.25">
      <c r="B18">
        <v>12</v>
      </c>
      <c r="C18" s="2">
        <f>+DATE($J$4,VLOOKUP($E$4,$S$4:$T$15,2,FALSE),B18)</f>
        <v>44969</v>
      </c>
      <c r="D18" s="1"/>
      <c r="E18" s="1"/>
      <c r="F18" s="1"/>
      <c r="G18" s="1"/>
      <c r="H18" s="4">
        <f t="shared" si="0"/>
        <v>0</v>
      </c>
      <c r="I18" s="15">
        <f t="shared" si="1"/>
        <v>0</v>
      </c>
      <c r="J18" s="3">
        <f>IF(H18&gt;$N$4,H18-$N$4,0)</f>
        <v>0</v>
      </c>
      <c r="K18" s="15">
        <f t="shared" si="2"/>
        <v>0</v>
      </c>
      <c r="L18" s="18"/>
      <c r="M18" s="19"/>
      <c r="N18" s="1"/>
    </row>
    <row r="19" spans="2:14" x14ac:dyDescent="0.25">
      <c r="B19">
        <v>13</v>
      </c>
      <c r="C19" s="2">
        <f>+DATE($J$4,VLOOKUP($E$4,$S$4:$T$15,2,FALSE),B19)</f>
        <v>44970</v>
      </c>
      <c r="D19" s="1"/>
      <c r="E19" s="1"/>
      <c r="F19" s="1"/>
      <c r="G19" s="1"/>
      <c r="H19" s="4">
        <f t="shared" si="0"/>
        <v>0</v>
      </c>
      <c r="I19" s="15">
        <f t="shared" si="1"/>
        <v>0</v>
      </c>
      <c r="J19" s="3">
        <f>IF(H19&gt;$N$4,H19-$N$4,0)</f>
        <v>0</v>
      </c>
      <c r="K19" s="15">
        <f t="shared" si="2"/>
        <v>0</v>
      </c>
      <c r="L19" s="18"/>
      <c r="M19" s="19"/>
      <c r="N19" s="1"/>
    </row>
    <row r="20" spans="2:14" x14ac:dyDescent="0.25">
      <c r="B20">
        <v>14</v>
      </c>
      <c r="C20" s="2">
        <f>+DATE($J$4,VLOOKUP($E$4,$S$4:$T$15,2,FALSE),B20)</f>
        <v>44971</v>
      </c>
      <c r="D20" s="1"/>
      <c r="E20" s="1"/>
      <c r="F20" s="1"/>
      <c r="G20" s="1"/>
      <c r="H20" s="4">
        <f t="shared" si="0"/>
        <v>0</v>
      </c>
      <c r="I20" s="15">
        <f t="shared" si="1"/>
        <v>0</v>
      </c>
      <c r="J20" s="3">
        <f>IF(H20&gt;$N$4,H20-$N$4,0)</f>
        <v>0</v>
      </c>
      <c r="K20" s="15">
        <f t="shared" si="2"/>
        <v>0</v>
      </c>
      <c r="L20" s="18"/>
      <c r="M20" s="19"/>
      <c r="N20" s="1"/>
    </row>
    <row r="21" spans="2:14" x14ac:dyDescent="0.25">
      <c r="B21">
        <v>15</v>
      </c>
      <c r="C21" s="2">
        <f>+DATE($J$4,VLOOKUP($E$4,$S$4:$T$15,2,FALSE),B21)</f>
        <v>44972</v>
      </c>
      <c r="D21" s="1"/>
      <c r="E21" s="1"/>
      <c r="F21" s="1"/>
      <c r="G21" s="1"/>
      <c r="H21" s="4">
        <f t="shared" si="0"/>
        <v>0</v>
      </c>
      <c r="I21" s="15">
        <f t="shared" si="1"/>
        <v>0</v>
      </c>
      <c r="J21" s="3">
        <f>IF(H21&gt;$N$4,H21-$N$4,0)</f>
        <v>0</v>
      </c>
      <c r="K21" s="15">
        <f t="shared" si="2"/>
        <v>0</v>
      </c>
      <c r="L21" s="18"/>
      <c r="M21" s="19"/>
      <c r="N21" s="1"/>
    </row>
    <row r="22" spans="2:14" x14ac:dyDescent="0.25">
      <c r="B22">
        <v>16</v>
      </c>
      <c r="C22" s="2">
        <f>+DATE($J$4,VLOOKUP($E$4,$S$4:$T$15,2,FALSE),B22)</f>
        <v>44973</v>
      </c>
      <c r="D22" s="1"/>
      <c r="E22" s="1"/>
      <c r="F22" s="1"/>
      <c r="G22" s="1"/>
      <c r="H22" s="4">
        <f t="shared" si="0"/>
        <v>0</v>
      </c>
      <c r="I22" s="15">
        <f t="shared" si="1"/>
        <v>0</v>
      </c>
      <c r="J22" s="3">
        <f>IF(H22&gt;$N$4,H22-$N$4,0)</f>
        <v>0</v>
      </c>
      <c r="K22" s="15">
        <f t="shared" si="2"/>
        <v>0</v>
      </c>
      <c r="L22" s="18"/>
      <c r="M22" s="19"/>
      <c r="N22" s="1"/>
    </row>
    <row r="23" spans="2:14" x14ac:dyDescent="0.25">
      <c r="B23">
        <v>17</v>
      </c>
      <c r="C23" s="2">
        <f>+DATE($J$4,VLOOKUP($E$4,$S$4:$T$15,2,FALSE),B23)</f>
        <v>44974</v>
      </c>
      <c r="D23" s="1"/>
      <c r="E23" s="1"/>
      <c r="F23" s="1"/>
      <c r="G23" s="1"/>
      <c r="H23" s="4">
        <f t="shared" si="0"/>
        <v>0</v>
      </c>
      <c r="I23" s="15">
        <f t="shared" si="1"/>
        <v>0</v>
      </c>
      <c r="J23" s="3">
        <f>IF(H23&gt;$N$4,H23-$N$4,0)</f>
        <v>0</v>
      </c>
      <c r="K23" s="15">
        <f t="shared" si="2"/>
        <v>0</v>
      </c>
      <c r="L23" s="18"/>
      <c r="M23" s="19"/>
      <c r="N23" s="1"/>
    </row>
    <row r="24" spans="2:14" x14ac:dyDescent="0.25">
      <c r="B24">
        <v>18</v>
      </c>
      <c r="C24" s="2">
        <f>+DATE($J$4,VLOOKUP($E$4,$S$4:$T$15,2,FALSE),B24)</f>
        <v>44975</v>
      </c>
      <c r="D24" s="1"/>
      <c r="E24" s="1"/>
      <c r="F24" s="1"/>
      <c r="G24" s="1"/>
      <c r="H24" s="4">
        <f t="shared" si="0"/>
        <v>0</v>
      </c>
      <c r="I24" s="15">
        <f t="shared" si="1"/>
        <v>0</v>
      </c>
      <c r="J24" s="3">
        <f>IF(H24&gt;$N$4,H24-$N$4,0)</f>
        <v>0</v>
      </c>
      <c r="K24" s="15">
        <f t="shared" si="2"/>
        <v>0</v>
      </c>
      <c r="L24" s="18"/>
      <c r="M24" s="19"/>
      <c r="N24" s="1"/>
    </row>
    <row r="25" spans="2:14" x14ac:dyDescent="0.25">
      <c r="B25">
        <v>19</v>
      </c>
      <c r="C25" s="2">
        <f>+DATE($J$4,VLOOKUP($E$4,$S$4:$T$15,2,FALSE),B25)</f>
        <v>44976</v>
      </c>
      <c r="D25" s="1"/>
      <c r="E25" s="1"/>
      <c r="F25" s="1"/>
      <c r="G25" s="1"/>
      <c r="H25" s="4">
        <f t="shared" si="0"/>
        <v>0</v>
      </c>
      <c r="I25" s="15">
        <f t="shared" si="1"/>
        <v>0</v>
      </c>
      <c r="J25" s="3">
        <f>IF(H25&gt;$N$4,H25-$N$4,0)</f>
        <v>0</v>
      </c>
      <c r="K25" s="15">
        <f t="shared" si="2"/>
        <v>0</v>
      </c>
      <c r="L25" s="18"/>
      <c r="M25" s="19"/>
      <c r="N25" s="1"/>
    </row>
    <row r="26" spans="2:14" x14ac:dyDescent="0.25">
      <c r="B26">
        <v>20</v>
      </c>
      <c r="C26" s="2">
        <f>+DATE($J$4,VLOOKUP($E$4,$S$4:$T$15,2,FALSE),B26)</f>
        <v>44977</v>
      </c>
      <c r="D26" s="1"/>
      <c r="E26" s="1"/>
      <c r="F26" s="1"/>
      <c r="G26" s="1"/>
      <c r="H26" s="4">
        <f t="shared" si="0"/>
        <v>0</v>
      </c>
      <c r="I26" s="15">
        <f t="shared" si="1"/>
        <v>0</v>
      </c>
      <c r="J26" s="3">
        <f>IF(H26&gt;$N$4,H26-$N$4,0)</f>
        <v>0</v>
      </c>
      <c r="K26" s="15">
        <f t="shared" si="2"/>
        <v>0</v>
      </c>
      <c r="L26" s="18"/>
      <c r="M26" s="19"/>
      <c r="N26" s="1"/>
    </row>
    <row r="27" spans="2:14" x14ac:dyDescent="0.25">
      <c r="B27">
        <v>21</v>
      </c>
      <c r="C27" s="2">
        <f>+DATE($J$4,VLOOKUP($E$4,$S$4:$T$15,2,FALSE),B27)</f>
        <v>44978</v>
      </c>
      <c r="D27" s="1"/>
      <c r="E27" s="1"/>
      <c r="F27" s="1"/>
      <c r="G27" s="1"/>
      <c r="H27" s="4">
        <f t="shared" si="0"/>
        <v>0</v>
      </c>
      <c r="I27" s="15">
        <f t="shared" si="1"/>
        <v>0</v>
      </c>
      <c r="J27" s="3">
        <f>IF(H27&gt;$N$4,H27-$N$4,0)</f>
        <v>0</v>
      </c>
      <c r="K27" s="15">
        <f t="shared" si="2"/>
        <v>0</v>
      </c>
      <c r="L27" s="18"/>
      <c r="M27" s="19"/>
      <c r="N27" s="1"/>
    </row>
    <row r="28" spans="2:14" x14ac:dyDescent="0.25">
      <c r="B28">
        <v>22</v>
      </c>
      <c r="C28" s="2">
        <f>+DATE($J$4,VLOOKUP($E$4,$S$4:$T$15,2,FALSE),B28)</f>
        <v>44979</v>
      </c>
      <c r="D28" s="1"/>
      <c r="E28" s="1"/>
      <c r="F28" s="1"/>
      <c r="G28" s="1"/>
      <c r="H28" s="4">
        <f t="shared" si="0"/>
        <v>0</v>
      </c>
      <c r="I28" s="15">
        <f t="shared" si="1"/>
        <v>0</v>
      </c>
      <c r="J28" s="3">
        <f>IF(H28&gt;$N$4,H28-$N$4,0)</f>
        <v>0</v>
      </c>
      <c r="K28" s="15">
        <f t="shared" si="2"/>
        <v>0</v>
      </c>
      <c r="L28" s="18"/>
      <c r="M28" s="19"/>
      <c r="N28" s="1"/>
    </row>
    <row r="29" spans="2:14" x14ac:dyDescent="0.25">
      <c r="B29">
        <v>23</v>
      </c>
      <c r="C29" s="2">
        <f>+DATE($J$4,VLOOKUP($E$4,$S$4:$T$15,2,FALSE),B29)</f>
        <v>44980</v>
      </c>
      <c r="D29" s="1"/>
      <c r="E29" s="1"/>
      <c r="F29" s="1"/>
      <c r="G29" s="1"/>
      <c r="H29" s="4">
        <f t="shared" si="0"/>
        <v>0</v>
      </c>
      <c r="I29" s="15">
        <f t="shared" si="1"/>
        <v>0</v>
      </c>
      <c r="J29" s="3">
        <f>IF(H29&gt;$N$4,H29-$N$4,0)</f>
        <v>0</v>
      </c>
      <c r="K29" s="15">
        <f t="shared" si="2"/>
        <v>0</v>
      </c>
      <c r="L29" s="18"/>
      <c r="M29" s="19"/>
      <c r="N29" s="1"/>
    </row>
    <row r="30" spans="2:14" x14ac:dyDescent="0.25">
      <c r="B30">
        <v>24</v>
      </c>
      <c r="C30" s="2">
        <f>+DATE($J$4,VLOOKUP($E$4,$S$4:$T$15,2,FALSE),B30)</f>
        <v>44981</v>
      </c>
      <c r="D30" s="1"/>
      <c r="E30" s="1"/>
      <c r="F30" s="1"/>
      <c r="G30" s="1"/>
      <c r="H30" s="4">
        <f t="shared" si="0"/>
        <v>0</v>
      </c>
      <c r="I30" s="15">
        <f t="shared" si="1"/>
        <v>0</v>
      </c>
      <c r="J30" s="3">
        <f>IF(H30&gt;$N$4,H30-$N$4,0)</f>
        <v>0</v>
      </c>
      <c r="K30" s="15">
        <f t="shared" si="2"/>
        <v>0</v>
      </c>
      <c r="L30" s="18"/>
      <c r="M30" s="19"/>
      <c r="N30" s="1"/>
    </row>
    <row r="31" spans="2:14" x14ac:dyDescent="0.25">
      <c r="B31">
        <v>25</v>
      </c>
      <c r="C31" s="2">
        <f>+DATE($J$4,VLOOKUP($E$4,$S$4:$T$15,2,FALSE),B31)</f>
        <v>44982</v>
      </c>
      <c r="D31" s="1"/>
      <c r="E31" s="1"/>
      <c r="F31" s="1"/>
      <c r="G31" s="1"/>
      <c r="H31" s="4">
        <f t="shared" si="0"/>
        <v>0</v>
      </c>
      <c r="I31" s="15">
        <f t="shared" si="1"/>
        <v>0</v>
      </c>
      <c r="J31" s="3">
        <f>IF(H31&gt;$N$4,H31-$N$4,0)</f>
        <v>0</v>
      </c>
      <c r="K31" s="15">
        <f t="shared" si="2"/>
        <v>0</v>
      </c>
      <c r="L31" s="18"/>
      <c r="M31" s="19"/>
      <c r="N31" s="1"/>
    </row>
    <row r="32" spans="2:14" x14ac:dyDescent="0.25">
      <c r="B32">
        <v>26</v>
      </c>
      <c r="C32" s="2">
        <f>+DATE($J$4,VLOOKUP($E$4,$S$4:$T$15,2,FALSE),B32)</f>
        <v>44983</v>
      </c>
      <c r="D32" s="1"/>
      <c r="E32" s="1"/>
      <c r="F32" s="1"/>
      <c r="G32" s="1"/>
      <c r="H32" s="4">
        <f t="shared" si="0"/>
        <v>0</v>
      </c>
      <c r="I32" s="15">
        <f t="shared" si="1"/>
        <v>0</v>
      </c>
      <c r="J32" s="3">
        <f>IF(H32&gt;$N$4,H32-$N$4,0)</f>
        <v>0</v>
      </c>
      <c r="K32" s="15">
        <f t="shared" si="2"/>
        <v>0</v>
      </c>
      <c r="L32" s="18"/>
      <c r="M32" s="19"/>
      <c r="N32" s="1"/>
    </row>
    <row r="33" spans="2:14" x14ac:dyDescent="0.25">
      <c r="B33">
        <v>27</v>
      </c>
      <c r="C33" s="2">
        <f>+DATE($J$4,VLOOKUP($E$4,$S$4:$T$15,2,FALSE),B33)</f>
        <v>44984</v>
      </c>
      <c r="D33" s="1"/>
      <c r="E33" s="1"/>
      <c r="F33" s="1"/>
      <c r="G33" s="1"/>
      <c r="H33" s="4">
        <f t="shared" si="0"/>
        <v>0</v>
      </c>
      <c r="I33" s="15">
        <f t="shared" si="1"/>
        <v>0</v>
      </c>
      <c r="J33" s="3">
        <f>IF(H33&gt;$N$4,H33-$N$4,0)</f>
        <v>0</v>
      </c>
      <c r="K33" s="15">
        <f t="shared" si="2"/>
        <v>0</v>
      </c>
      <c r="L33" s="18"/>
      <c r="M33" s="19"/>
      <c r="N33" s="1"/>
    </row>
    <row r="34" spans="2:14" x14ac:dyDescent="0.25">
      <c r="B34">
        <v>28</v>
      </c>
      <c r="C34" s="2">
        <f>+DATE($J$4,VLOOKUP($E$4,$S$4:$T$15,2,FALSE),B34)</f>
        <v>44985</v>
      </c>
      <c r="D34" s="1"/>
      <c r="E34" s="1"/>
      <c r="F34" s="1"/>
      <c r="G34" s="1"/>
      <c r="H34" s="4">
        <f t="shared" si="0"/>
        <v>0</v>
      </c>
      <c r="I34" s="15">
        <f t="shared" si="1"/>
        <v>0</v>
      </c>
      <c r="J34" s="3">
        <f>IF(H34&gt;$N$4,H34-$N$4,0)</f>
        <v>0</v>
      </c>
      <c r="K34" s="15">
        <f t="shared" si="2"/>
        <v>0</v>
      </c>
      <c r="L34" s="18"/>
      <c r="M34" s="19"/>
      <c r="N34" s="1"/>
    </row>
    <row r="35" spans="2:14" x14ac:dyDescent="0.25">
      <c r="B35">
        <v>29</v>
      </c>
      <c r="C35" s="2" t="str">
        <f>IF(DATE($J$4,VLOOKUP($E$4,$S$4:$T$15,2,FALSE),B35)&gt;EOMONTH(C7,0),"",DATE($J$4,VLOOKUP($E$4,$S$4:$T$15,2,FALSE),B35))</f>
        <v/>
      </c>
      <c r="D35" s="1"/>
      <c r="E35" s="1"/>
      <c r="F35" s="1"/>
      <c r="G35" s="1"/>
      <c r="H35" s="4">
        <f t="shared" si="0"/>
        <v>0</v>
      </c>
      <c r="I35" s="15">
        <f t="shared" si="1"/>
        <v>0</v>
      </c>
      <c r="J35" s="3">
        <f>IF(H35&gt;$N$4,H35-$N$4,0)</f>
        <v>0</v>
      </c>
      <c r="K35" s="15">
        <f t="shared" si="2"/>
        <v>0</v>
      </c>
      <c r="L35" s="18"/>
      <c r="M35" s="19"/>
      <c r="N35" s="1"/>
    </row>
    <row r="36" spans="2:14" x14ac:dyDescent="0.25">
      <c r="B36">
        <v>30</v>
      </c>
      <c r="C36" s="2" t="str">
        <f>IF(DATE($J$4,VLOOKUP($E$4,$S$4:$T$15,2,FALSE),B36)&gt;EOMONTH(C8,0),"",DATE($J$4,VLOOKUP($E$4,$S$4:$T$15,2,FALSE),B36))</f>
        <v/>
      </c>
      <c r="D36" s="1"/>
      <c r="E36" s="1"/>
      <c r="F36" s="1"/>
      <c r="G36" s="1"/>
      <c r="H36" s="4">
        <f t="shared" si="0"/>
        <v>0</v>
      </c>
      <c r="I36" s="15">
        <f t="shared" si="1"/>
        <v>0</v>
      </c>
      <c r="J36" s="3">
        <f>IF(H36&gt;$N$4,H36-$N$4,0)</f>
        <v>0</v>
      </c>
      <c r="K36" s="15">
        <f t="shared" si="2"/>
        <v>0</v>
      </c>
      <c r="L36" s="18"/>
      <c r="M36" s="19"/>
      <c r="N36" s="1"/>
    </row>
    <row r="37" spans="2:14" x14ac:dyDescent="0.25">
      <c r="B37">
        <v>31</v>
      </c>
      <c r="C37" s="2" t="str">
        <f>IF(DATE($J$4,VLOOKUP($E$4,$S$4:$T$15,2,FALSE),B37)&gt;EOMONTH(C9,0),"",DATE($J$4,VLOOKUP($E$4,$S$4:$T$15,2,FALSE),B37))</f>
        <v/>
      </c>
      <c r="D37" s="1"/>
      <c r="E37" s="1"/>
      <c r="F37" s="1"/>
      <c r="G37" s="1"/>
      <c r="H37" s="4">
        <f t="shared" si="0"/>
        <v>0</v>
      </c>
      <c r="I37" s="15">
        <f t="shared" si="1"/>
        <v>0</v>
      </c>
      <c r="J37" s="3">
        <f>IF(H37&gt;$N$4,H37-$N$4,0)</f>
        <v>0</v>
      </c>
      <c r="K37" s="15">
        <f t="shared" si="2"/>
        <v>0</v>
      </c>
      <c r="L37" s="18"/>
      <c r="M37" s="19"/>
      <c r="N37" s="1"/>
    </row>
  </sheetData>
  <sheetProtection sheet="1" objects="1" scenarios="1"/>
  <protectedRanges>
    <protectedRange sqref="E2:K4 N4" name="Rango1"/>
    <protectedRange sqref="D7:G37" name="Rango2"/>
    <protectedRange sqref="L7:N37" name="Rango3"/>
  </protectedRanges>
  <mergeCells count="43">
    <mergeCell ref="N2:N3"/>
    <mergeCell ref="L34:M34"/>
    <mergeCell ref="L35:M35"/>
    <mergeCell ref="L36:M36"/>
    <mergeCell ref="L37:M37"/>
    <mergeCell ref="L2:L3"/>
    <mergeCell ref="M2:M3"/>
    <mergeCell ref="L29:M29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L9:M9"/>
    <mergeCell ref="L10:M10"/>
    <mergeCell ref="L11:M11"/>
    <mergeCell ref="L12:M12"/>
    <mergeCell ref="L13:M13"/>
    <mergeCell ref="H6:I6"/>
    <mergeCell ref="J6:K6"/>
    <mergeCell ref="L6:M6"/>
    <mergeCell ref="L7:M7"/>
    <mergeCell ref="L8:M8"/>
    <mergeCell ref="C2:D2"/>
    <mergeCell ref="C4:D4"/>
    <mergeCell ref="E2:K2"/>
    <mergeCell ref="E3:K3"/>
    <mergeCell ref="J4:K4"/>
    <mergeCell ref="E4:I4"/>
  </mergeCells>
  <phoneticPr fontId="2" type="noConversion"/>
  <dataValidations count="1">
    <dataValidation type="list" allowBlank="1" showInputMessage="1" showErrorMessage="1" sqref="E4" xr:uid="{3199A68C-8532-4F8C-888F-68BFA1898A46}">
      <formula1>$S$4:$S$15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60" verticalDpi="360" r:id="rId1"/>
  <ignoredErrors>
    <ignoredError sqref="J7 J8:J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2023-11-16T08:47:18Z</cp:lastPrinted>
  <dcterms:created xsi:type="dcterms:W3CDTF">2020-09-24T13:58:29Z</dcterms:created>
  <dcterms:modified xsi:type="dcterms:W3CDTF">2023-11-16T08:48:59Z</dcterms:modified>
</cp:coreProperties>
</file>