
<file path=[Content_Types].xml><?xml version="1.0" encoding="utf-8"?>
<Types xmlns="http://schemas.openxmlformats.org/package/2006/content-types">
  <Default Extension="bin" ContentType="application/vnd.openxmlformats-officedocument.spreadsheetml.printerSettings"/>
  <Default Extension="emf" ContentType="image/x-emf"/>
  <Default Extension="gif" ContentType="image/gi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C:\Users\david\Google Drive\Trabajo\TeFormas\Documentacion\Excel\Libros Ejercicios\"/>
    </mc:Choice>
  </mc:AlternateContent>
  <xr:revisionPtr revIDLastSave="0" documentId="13_ncr:1_{BACC6E15-F7E3-4DDB-A2FC-B96BA0612CDE}" xr6:coauthVersionLast="47" xr6:coauthVersionMax="47" xr10:uidLastSave="{00000000-0000-0000-0000-000000000000}"/>
  <bookViews>
    <workbookView xWindow="-120" yWindow="-120" windowWidth="24240" windowHeight="13020" xr2:uid="{00000000-000D-0000-FFFF-FFFF01000000}"/>
  </bookViews>
  <sheets>
    <sheet name="Ejercicio 4" sheetId="25" r:id="rId1"/>
    <sheet name="Ejercicio 5" sheetId="26" r:id="rId2"/>
    <sheet name="Ejercicio 6" sheetId="27" r:id="rId3"/>
    <sheet name="Ejercicio 7" sheetId="28" r:id="rId4"/>
    <sheet name="Ejercicio 8" sheetId="29" r:id="rId5"/>
    <sheet name="Ejercicio 9A" sheetId="30" r:id="rId6"/>
    <sheet name="Ejercicio 9B" sheetId="31" r:id="rId7"/>
    <sheet name="Ejercicio 10" sheetId="32" r:id="rId8"/>
    <sheet name="Ejercicio 11A" sheetId="10" r:id="rId9"/>
    <sheet name="Ejercicio 11B" sheetId="11" r:id="rId10"/>
    <sheet name="Ejercicio 11C" sheetId="12" r:id="rId11"/>
    <sheet name="Ejercicio 12A" sheetId="13" r:id="rId12"/>
    <sheet name="Ejercicio 12B" sheetId="14" r:id="rId13"/>
    <sheet name="Ejercicio 12C" sheetId="15" r:id="rId14"/>
    <sheet name="Ejercicio 13" sheetId="22" r:id="rId15"/>
    <sheet name="Ejercicio 14" sheetId="23" r:id="rId16"/>
    <sheet name="Ejercicio 15" sheetId="33" r:id="rId17"/>
    <sheet name="Ejercicio 16A" sheetId="16" r:id="rId18"/>
    <sheet name="Ejercicio 16B" sheetId="17" r:id="rId19"/>
    <sheet name="Ejercicio 17" sheetId="18" r:id="rId20"/>
    <sheet name="Ejercicio 18" sheetId="19" r:id="rId21"/>
    <sheet name="Ejercicio 19" sheetId="20" r:id="rId22"/>
    <sheet name="Ejercicio 20" sheetId="21" r:id="rId23"/>
  </sheets>
  <externalReferences>
    <externalReference r:id="rId24"/>
    <externalReference r:id="rId25"/>
  </externalReferences>
  <definedNames>
    <definedName name="_Toc167610948" localSheetId="6">'Ejercicio 9B'!$F$2</definedName>
    <definedName name="_Toc167610950" localSheetId="17">'Ejercicio 16A'!$B$3</definedName>
    <definedName name="_xlcn.WorksheetConnection_SoluciónEjerciciosExcelavanzado.xlsxEmpresaA1" hidden="1">[1]!EmpresaA[#Data]</definedName>
    <definedName name="_xlcn.WorksheetConnection_SoluciónEjerciciosExcelavanzado.xlsxEmpresaB1" hidden="1">[1]!EmpresaB[#Data]</definedName>
    <definedName name="a" hidden="1">[1]!EmpresaA[#Data]</definedName>
    <definedName name="b" hidden="1">[1]!EmpresaB[#Data]</definedName>
    <definedName name="descuento">'Ejercicio 14'!$A$3:$B$6</definedName>
    <definedName name="descuento2">'[2]Ejercicio 19'!$A$3:$B$6</definedName>
    <definedName name="inventario">'Ejercicio 14'!$A$24:$D$38</definedName>
    <definedName name="inventario2">'[2]Ejercicio 19'!$A$24:$D$38</definedName>
    <definedName name="NativeTimeline_FECHA">#N/A</definedName>
    <definedName name="tabla">'Ejercicio 13'!$A$5:$C$8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7" i="33" l="1"/>
  <c r="D16" i="33"/>
  <c r="D15" i="33"/>
  <c r="D14" i="33"/>
  <c r="D13" i="33"/>
  <c r="D12" i="33"/>
  <c r="D11" i="33"/>
  <c r="D10" i="33"/>
  <c r="D9" i="33"/>
  <c r="D8" i="33"/>
  <c r="D7" i="33"/>
  <c r="D6" i="33"/>
  <c r="D5" i="33"/>
  <c r="D4" i="33"/>
  <c r="D3" i="33"/>
  <c r="M6" i="29"/>
  <c r="K6" i="29"/>
  <c r="I6" i="29"/>
  <c r="G6" i="29"/>
  <c r="E6" i="29"/>
  <c r="C6" i="29"/>
  <c r="I21" i="23" l="1"/>
  <c r="I22" i="23" l="1"/>
  <c r="C22" i="23"/>
  <c r="C21" i="23"/>
</calcChain>
</file>

<file path=xl/sharedStrings.xml><?xml version="1.0" encoding="utf-8"?>
<sst xmlns="http://schemas.openxmlformats.org/spreadsheetml/2006/main" count="474" uniqueCount="317">
  <si>
    <t>Total</t>
  </si>
  <si>
    <t>Enero</t>
  </si>
  <si>
    <t>Febrero</t>
  </si>
  <si>
    <t>Marzo</t>
  </si>
  <si>
    <t>Abril</t>
  </si>
  <si>
    <t>Mayo</t>
  </si>
  <si>
    <t>Producto</t>
  </si>
  <si>
    <t>Precio Compra</t>
  </si>
  <si>
    <t>Incremento</t>
  </si>
  <si>
    <t>Precio Venta</t>
  </si>
  <si>
    <t>Cantidad</t>
  </si>
  <si>
    <t>Total Ventas</t>
  </si>
  <si>
    <t>Pantalón</t>
  </si>
  <si>
    <t>Camisa</t>
  </si>
  <si>
    <t>Vestido</t>
  </si>
  <si>
    <t>Falda</t>
  </si>
  <si>
    <t>Camiseta</t>
  </si>
  <si>
    <t>Jersey</t>
  </si>
  <si>
    <t>Short</t>
  </si>
  <si>
    <t>El Pato</t>
  </si>
  <si>
    <t>Artículos de decoración</t>
  </si>
  <si>
    <t>Fecha</t>
  </si>
  <si>
    <t>Cliente</t>
  </si>
  <si>
    <t>Dirección</t>
  </si>
  <si>
    <t>NIF</t>
  </si>
  <si>
    <t>Concepto</t>
  </si>
  <si>
    <t>Precio 
unitario</t>
  </si>
  <si>
    <t>Precio
definitivo</t>
  </si>
  <si>
    <t>Tumbona</t>
  </si>
  <si>
    <t>Banco bogor</t>
  </si>
  <si>
    <t>Mesa Alexander</t>
  </si>
  <si>
    <t>Silla Mima</t>
  </si>
  <si>
    <t>Lámpara Logos</t>
  </si>
  <si>
    <t>Báscula de baño Digital</t>
  </si>
  <si>
    <t>Báscula de baño electrónica</t>
  </si>
  <si>
    <t>Sillón orellero</t>
  </si>
  <si>
    <t>Sofá modelo actual</t>
  </si>
  <si>
    <t xml:space="preserve"> </t>
  </si>
  <si>
    <t>Conjunto tresillo 3 + 2 plazas en cuero</t>
  </si>
  <si>
    <t>Mesa TV froja 80 x 46 cm.</t>
  </si>
  <si>
    <t>Colchón Pikolín de 90 cm.</t>
  </si>
  <si>
    <t>Colchón matrimonio Flex</t>
  </si>
  <si>
    <t>Subtotal</t>
  </si>
  <si>
    <t>Descuento</t>
  </si>
  <si>
    <t>TOTAL A PAGAR</t>
  </si>
  <si>
    <t>Total Comisiones</t>
  </si>
  <si>
    <t>Total Impuestos</t>
  </si>
  <si>
    <t>Gastos Fijos</t>
  </si>
  <si>
    <t>Total Neto</t>
  </si>
  <si>
    <t xml:space="preserve">% Comercial </t>
  </si>
  <si>
    <t>% Impuestos</t>
  </si>
  <si>
    <t>NÚM. 
ALUMNOS</t>
  </si>
  <si>
    <t>HORAS</t>
  </si>
  <si>
    <t>SUBVENCIÓN</t>
  </si>
  <si>
    <t>ADMINISTRACIÓN</t>
  </si>
  <si>
    <t>INSTALACIONES</t>
  </si>
  <si>
    <t>PROFESORADO</t>
  </si>
  <si>
    <t>MATERIAL</t>
  </si>
  <si>
    <t>OFIMÁTICA AVANZADA</t>
  </si>
  <si>
    <t>OFIMÁTICA INICIAL</t>
  </si>
  <si>
    <t>DISEÑO GRÁFICO</t>
  </si>
  <si>
    <t>COMERCIO ELECTRÓNICO</t>
  </si>
  <si>
    <t>TOTALES</t>
  </si>
  <si>
    <t>SUBVENCIÓN (hora/alumno)</t>
  </si>
  <si>
    <t>LUNES</t>
  </si>
  <si>
    <t>MARTES</t>
  </si>
  <si>
    <t>MIÉRCOLES</t>
  </si>
  <si>
    <t>JUEVES</t>
  </si>
  <si>
    <t>VIERNES</t>
  </si>
  <si>
    <t>SÁBADO</t>
  </si>
  <si>
    <t>TOTAL SEMANA</t>
  </si>
  <si>
    <t>ASISTENCIA</t>
  </si>
  <si>
    <t>TAQUILLA</t>
  </si>
  <si>
    <t>NORMALES</t>
  </si>
  <si>
    <t>REDUCIDAS</t>
  </si>
  <si>
    <t>TOTAL</t>
  </si>
  <si>
    <t>¿RENTABLE?</t>
  </si>
  <si>
    <t>REDUCCIÓN</t>
  </si>
  <si>
    <t>PRECIO ENTRADA</t>
  </si>
  <si>
    <t>CANTIDAD MARGEN</t>
  </si>
  <si>
    <t>MÓDULO 1</t>
  </si>
  <si>
    <t>MÓDULO 2</t>
  </si>
  <si>
    <t>MÓDULO 3</t>
  </si>
  <si>
    <t>MÓDULO 4</t>
  </si>
  <si>
    <t>MÓDULO 5</t>
  </si>
  <si>
    <t>PROMEDIO</t>
  </si>
  <si>
    <t>¿APTO?</t>
  </si>
  <si>
    <t>DESTACA</t>
  </si>
  <si>
    <t xml:space="preserve">Estan Camino, Jesús </t>
  </si>
  <si>
    <t xml:space="preserve">Flores del Campo, Margarita </t>
  </si>
  <si>
    <t xml:space="preserve">Fina Segura, Eva </t>
  </si>
  <si>
    <t xml:space="preserve">Marco Gol, Roberto </t>
  </si>
  <si>
    <t xml:space="preserve">Sin Mayordomo, José </t>
  </si>
  <si>
    <t xml:space="preserve">Trabajo Cumplido, Pedro </t>
  </si>
  <si>
    <t xml:space="preserve">Bronca Segura, Armando </t>
  </si>
  <si>
    <t xml:space="preserve">Izquierdo, Segundo </t>
  </si>
  <si>
    <t xml:space="preserve">Dereojo, Casimiro </t>
  </si>
  <si>
    <t xml:space="preserve">Moreno Blanco, Ángel </t>
  </si>
  <si>
    <t>MÁXIMO</t>
  </si>
  <si>
    <t>MÍNIMO</t>
  </si>
  <si>
    <t>TEMPERATURA (ºC)</t>
  </si>
  <si>
    <r>
      <t>LLUVIAS (l/m</t>
    </r>
    <r>
      <rPr>
        <i/>
        <vertAlign val="superscript"/>
        <sz val="8"/>
        <color theme="1"/>
        <rFont val="Times New Roman"/>
        <family val="1"/>
      </rPr>
      <t>3</t>
    </r>
    <r>
      <rPr>
        <i/>
        <sz val="8"/>
        <color theme="1"/>
        <rFont val="Times New Roman"/>
        <family val="1"/>
      </rPr>
      <t>)</t>
    </r>
  </si>
  <si>
    <t xml:space="preserve">HUMEDAD </t>
  </si>
  <si>
    <t>RELACIÓN TEMP.</t>
  </si>
  <si>
    <t>RELATIVA (%)</t>
  </si>
  <si>
    <t>RESPECTO A MEDIA</t>
  </si>
  <si>
    <t>DOMINGO</t>
  </si>
  <si>
    <t>MÍNIMA</t>
  </si>
  <si>
    <t>Nombre</t>
  </si>
  <si>
    <t>Horas normales</t>
  </si>
  <si>
    <t>Horas extras</t>
  </si>
  <si>
    <t>Horas totales</t>
  </si>
  <si>
    <t>Incentivo</t>
  </si>
  <si>
    <t>Salario</t>
  </si>
  <si>
    <t>Vicente</t>
  </si>
  <si>
    <t>Miguel</t>
  </si>
  <si>
    <t>Juan</t>
  </si>
  <si>
    <t>María</t>
  </si>
  <si>
    <t>Amparo</t>
  </si>
  <si>
    <t>David</t>
  </si>
  <si>
    <t>Primer Trimestre</t>
  </si>
  <si>
    <t>Segundo Trimestre</t>
  </si>
  <si>
    <t>Tercer Trimestre</t>
  </si>
  <si>
    <t>Cuarto Trimestre</t>
  </si>
  <si>
    <t>Tienda 1</t>
  </si>
  <si>
    <t>Tienda 2</t>
  </si>
  <si>
    <t>Tienda 3</t>
  </si>
  <si>
    <t>Primera Evaluación</t>
  </si>
  <si>
    <t>Segunda Evaluación</t>
  </si>
  <si>
    <t>Tercera Evaluación</t>
  </si>
  <si>
    <t>Promedio</t>
  </si>
  <si>
    <t>Ana</t>
  </si>
  <si>
    <t>Francisco</t>
  </si>
  <si>
    <t>Cristina</t>
  </si>
  <si>
    <t>Alberto</t>
  </si>
  <si>
    <t>Sonia</t>
  </si>
  <si>
    <t>Jesús</t>
  </si>
  <si>
    <t>Progresista</t>
  </si>
  <si>
    <t>Conservador</t>
  </si>
  <si>
    <t>Ecologista</t>
  </si>
  <si>
    <t>Independentista</t>
  </si>
  <si>
    <t>Nulos</t>
  </si>
  <si>
    <t>Colegio 1</t>
  </si>
  <si>
    <r>
      <t>LLUVIAS (l/m</t>
    </r>
    <r>
      <rPr>
        <i/>
        <vertAlign val="superscript"/>
        <sz val="11"/>
        <color theme="1"/>
        <rFont val="Arial"/>
        <family val="2"/>
      </rPr>
      <t>3</t>
    </r>
    <r>
      <rPr>
        <i/>
        <sz val="11"/>
        <color theme="1"/>
        <rFont val="Arial"/>
        <family val="2"/>
      </rPr>
      <t>)</t>
    </r>
  </si>
  <si>
    <t>HUMEDAD RELATIVA (%)</t>
  </si>
  <si>
    <t>VENTAS MENSUALES</t>
  </si>
  <si>
    <t>PRODUCTO 1</t>
  </si>
  <si>
    <t>PRODUCTO 2</t>
  </si>
  <si>
    <t>TOTAL VENTAS</t>
  </si>
  <si>
    <t>ENERO</t>
  </si>
  <si>
    <t>FEBRERO</t>
  </si>
  <si>
    <t>MARZO</t>
  </si>
  <si>
    <t>ABRIL</t>
  </si>
  <si>
    <t>MAYO</t>
  </si>
  <si>
    <t>JUNIO</t>
  </si>
  <si>
    <t>Beneficios empresa Raticulín S.A.</t>
  </si>
  <si>
    <t>Año 1</t>
  </si>
  <si>
    <t>Año 2</t>
  </si>
  <si>
    <t>Año 3</t>
  </si>
  <si>
    <t>Totales</t>
  </si>
  <si>
    <t>Producto1</t>
  </si>
  <si>
    <t>Producto2</t>
  </si>
  <si>
    <t>Producto3</t>
  </si>
  <si>
    <t>Producto4</t>
  </si>
  <si>
    <t>Lectura de diarios en Cataluña</t>
  </si>
  <si>
    <t>El Periódico</t>
  </si>
  <si>
    <t>La Vanguardia</t>
  </si>
  <si>
    <t>El País</t>
  </si>
  <si>
    <t>Sport</t>
  </si>
  <si>
    <t>El Mundo</t>
  </si>
  <si>
    <t>El Mundo Deportivo</t>
  </si>
  <si>
    <t>Evolución de los accidentes de trabajo en Burundi</t>
  </si>
  <si>
    <t>Año</t>
  </si>
  <si>
    <t>Nº Accid.</t>
  </si>
  <si>
    <t>Apellidos</t>
  </si>
  <si>
    <t>Edad</t>
  </si>
  <si>
    <t>Afición</t>
  </si>
  <si>
    <t>Sexo</t>
  </si>
  <si>
    <t>Cuota</t>
  </si>
  <si>
    <t>Fecha Ingreso</t>
  </si>
  <si>
    <t>Mafalda</t>
  </si>
  <si>
    <t>Che</t>
  </si>
  <si>
    <t>Bolos</t>
  </si>
  <si>
    <t>M</t>
  </si>
  <si>
    <t>Jessica</t>
  </si>
  <si>
    <t>Rabbit</t>
  </si>
  <si>
    <t>Baloncesto</t>
  </si>
  <si>
    <t>Minnie</t>
  </si>
  <si>
    <t>Mouse</t>
  </si>
  <si>
    <t>Pink</t>
  </si>
  <si>
    <t>Panter</t>
  </si>
  <si>
    <t>Natación</t>
  </si>
  <si>
    <t>Daysi</t>
  </si>
  <si>
    <t>Donald</t>
  </si>
  <si>
    <t>Voleibol</t>
  </si>
  <si>
    <t>Peggy</t>
  </si>
  <si>
    <t>Penelope</t>
  </si>
  <si>
    <t>Glamour</t>
  </si>
  <si>
    <t>Bugs</t>
  </si>
  <si>
    <t>Bunny</t>
  </si>
  <si>
    <t>Fútbol</t>
  </si>
  <si>
    <t>H</t>
  </si>
  <si>
    <t>Peter</t>
  </si>
  <si>
    <t>Pan</t>
  </si>
  <si>
    <t>Corre</t>
  </si>
  <si>
    <t>Caminos</t>
  </si>
  <si>
    <t>Roger</t>
  </si>
  <si>
    <t>Coyote</t>
  </si>
  <si>
    <t>Acme</t>
  </si>
  <si>
    <t>Silvestre</t>
  </si>
  <si>
    <t>LindoGatito</t>
  </si>
  <si>
    <t>Mickey</t>
  </si>
  <si>
    <t>Popeye</t>
  </si>
  <si>
    <t>Elmarino</t>
  </si>
  <si>
    <t>Lucas</t>
  </si>
  <si>
    <t>Pato</t>
  </si>
  <si>
    <t>Porky</t>
  </si>
  <si>
    <t>Duck</t>
  </si>
  <si>
    <t>Goofy</t>
  </si>
  <si>
    <t>Gof</t>
  </si>
  <si>
    <t>Speedy</t>
  </si>
  <si>
    <t>Gonzalez</t>
  </si>
  <si>
    <t>Gustavo</t>
  </si>
  <si>
    <t>Chicharachero</t>
  </si>
  <si>
    <t>Hotel Capitol</t>
  </si>
  <si>
    <t>Descuentos</t>
  </si>
  <si>
    <t>Tarifas</t>
  </si>
  <si>
    <t>IVA</t>
  </si>
  <si>
    <t>Código</t>
  </si>
  <si>
    <t>Tipo</t>
  </si>
  <si>
    <t>Desc.</t>
  </si>
  <si>
    <t>Individual</t>
  </si>
  <si>
    <t>Normal</t>
  </si>
  <si>
    <t>Doble</t>
  </si>
  <si>
    <t>Empresa</t>
  </si>
  <si>
    <t>Familiar</t>
  </si>
  <si>
    <t>Fin de semana</t>
  </si>
  <si>
    <t>Habitación</t>
  </si>
  <si>
    <t>Cantidad de
huéspedes</t>
  </si>
  <si>
    <t>Días</t>
  </si>
  <si>
    <t>Tipo de
descuento</t>
  </si>
  <si>
    <t>Cantidad
a descontar</t>
  </si>
  <si>
    <t>Precio
final</t>
  </si>
  <si>
    <t>H502</t>
  </si>
  <si>
    <t>H402</t>
  </si>
  <si>
    <t>H109</t>
  </si>
  <si>
    <t>H206</t>
  </si>
  <si>
    <t>H112</t>
  </si>
  <si>
    <t>H110</t>
  </si>
  <si>
    <t>H421</t>
  </si>
  <si>
    <t>VIDEO-CLUB TURIA
Factura de venta</t>
  </si>
  <si>
    <t>DESCUENTOS</t>
  </si>
  <si>
    <t>Titulo</t>
  </si>
  <si>
    <t>Género</t>
  </si>
  <si>
    <t>Precio</t>
  </si>
  <si>
    <t>Cod.Desc.</t>
  </si>
  <si>
    <t>Máx. precio</t>
  </si>
  <si>
    <t>Cantidad total</t>
  </si>
  <si>
    <t>Min. Precio</t>
  </si>
  <si>
    <t>Total general</t>
  </si>
  <si>
    <t>Genero</t>
  </si>
  <si>
    <t>El rey León</t>
  </si>
  <si>
    <t>Infantil</t>
  </si>
  <si>
    <t>Gladiator</t>
  </si>
  <si>
    <t>Acción</t>
  </si>
  <si>
    <t>American Beauty</t>
  </si>
  <si>
    <t>Comedia</t>
  </si>
  <si>
    <t>Las cenizas de Angela</t>
  </si>
  <si>
    <t>Drama</t>
  </si>
  <si>
    <t>El fin de los días</t>
  </si>
  <si>
    <t>Ciencia Ficción</t>
  </si>
  <si>
    <t>Desafio total</t>
  </si>
  <si>
    <t>La sirenita 2</t>
  </si>
  <si>
    <t>Lo que el viento se llevó</t>
  </si>
  <si>
    <t>Clásicos</t>
  </si>
  <si>
    <t>Casblanca</t>
  </si>
  <si>
    <t>Hormigaz</t>
  </si>
  <si>
    <t>South Park</t>
  </si>
  <si>
    <t>Anaconda</t>
  </si>
  <si>
    <t>Terror</t>
  </si>
  <si>
    <t>Batman</t>
  </si>
  <si>
    <t>Ciencia ficción</t>
  </si>
  <si>
    <t>Solas</t>
  </si>
  <si>
    <t>SALARIOS</t>
  </si>
  <si>
    <t>Base</t>
  </si>
  <si>
    <t>Ventas</t>
  </si>
  <si>
    <t>Comisión</t>
  </si>
  <si>
    <t>Ejercicio</t>
  </si>
  <si>
    <t>Resultado</t>
  </si>
  <si>
    <t>ejercicio 1</t>
  </si>
  <si>
    <t>ejercicio 2</t>
  </si>
  <si>
    <t>Teo</t>
  </si>
  <si>
    <t>ejercicio 3</t>
  </si>
  <si>
    <t>Inmaculada</t>
  </si>
  <si>
    <t>ejercicio 4</t>
  </si>
  <si>
    <t>Jacobo</t>
  </si>
  <si>
    <t>ejercicio 5</t>
  </si>
  <si>
    <t>Andrés</t>
  </si>
  <si>
    <t>ejercicio 6</t>
  </si>
  <si>
    <t>Milagros</t>
  </si>
  <si>
    <t>ejercicio 7</t>
  </si>
  <si>
    <t>Javi</t>
  </si>
  <si>
    <t>ejercicio 8</t>
  </si>
  <si>
    <t>Jose</t>
  </si>
  <si>
    <t>ejercicio 9</t>
  </si>
  <si>
    <t>Lisa</t>
  </si>
  <si>
    <t>Carmen</t>
  </si>
  <si>
    <t>Maria</t>
  </si>
  <si>
    <t>Alejandro</t>
  </si>
  <si>
    <t>Sergio</t>
  </si>
  <si>
    <t>Oscar</t>
  </si>
  <si>
    <t>Minimo</t>
  </si>
  <si>
    <t>Máximo</t>
  </si>
  <si>
    <t>IVA (21%)</t>
  </si>
  <si>
    <t>Base imponible</t>
  </si>
  <si>
    <t>Precio sin IVA</t>
  </si>
  <si>
    <t xml:space="preserve">P. IVA inc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</si>
</sst>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0\ &quot;€&quot;;[Red]\-#,##0\ &quot;€&quot;"/>
    <numFmt numFmtId="44" formatCode="_-* #,##0.00\ &quot;€&quot;_-;\-* #,##0.00\ &quot;€&quot;_-;_-* &quot;-&quot;??\ &quot;€&quot;_-;_-@_-"/>
    <numFmt numFmtId="165" formatCode="_-* #,##0\ &quot;€&quot;_-;\-* #,##0\ &quot;€&quot;_-;_-* &quot;-&quot;??\ &quot;€&quot;_-;_-@_-"/>
    <numFmt numFmtId="166" formatCode="_-* #,##0.00\ [$€-1]_-;\-* #,##0.00\ [$€-1]_-;_-* &quot;-&quot;??\ [$€-1]_-"/>
    <numFmt numFmtId="167" formatCode="_-* #,##0.00\ &quot;pta&quot;_-;\-* #,##0.00\ &quot;pta&quot;_-;_-* &quot;-&quot;??\ &quot;pta&quot;_-;_-@_-"/>
  </numFmts>
  <fonts count="39" x14ac:knownFonts="1">
    <font>
      <sz val="11"/>
      <color theme="1"/>
      <name val="Calibri"/>
      <family val="2"/>
      <scheme val="minor"/>
    </font>
    <font>
      <sz val="11"/>
      <color theme="1"/>
      <name val="Calibri"/>
      <family val="2"/>
      <scheme val="minor"/>
    </font>
    <font>
      <sz val="11"/>
      <color theme="0"/>
      <name val="Calibri"/>
      <family val="2"/>
      <scheme val="minor"/>
    </font>
    <font>
      <sz val="11"/>
      <color theme="1"/>
      <name val="Arial"/>
      <family val="2"/>
    </font>
    <font>
      <sz val="11"/>
      <color rgb="FF000000"/>
      <name val="Arial"/>
      <family val="2"/>
    </font>
    <font>
      <sz val="11"/>
      <color rgb="FFFFFFFF"/>
      <name val="Arial"/>
      <family val="2"/>
    </font>
    <font>
      <b/>
      <sz val="11"/>
      <color theme="1"/>
      <name val="Arial"/>
      <family val="2"/>
    </font>
    <font>
      <b/>
      <sz val="8"/>
      <color theme="0"/>
      <name val="Arial"/>
      <family val="2"/>
    </font>
    <font>
      <b/>
      <sz val="8"/>
      <color theme="1"/>
      <name val="Arial"/>
      <family val="2"/>
    </font>
    <font>
      <sz val="8"/>
      <color theme="1"/>
      <name val="Arial"/>
      <family val="2"/>
    </font>
    <font>
      <sz val="10"/>
      <color theme="1"/>
      <name val="Times New Roman"/>
      <family val="1"/>
    </font>
    <font>
      <i/>
      <sz val="10"/>
      <color theme="1"/>
      <name val="Times New Roman"/>
      <family val="1"/>
    </font>
    <font>
      <b/>
      <sz val="10"/>
      <color theme="1"/>
      <name val="Times New Roman"/>
      <family val="1"/>
    </font>
    <font>
      <sz val="8"/>
      <color theme="1"/>
      <name val="Times New Roman"/>
      <family val="1"/>
    </font>
    <font>
      <i/>
      <sz val="8"/>
      <color theme="1"/>
      <name val="Times New Roman"/>
      <family val="1"/>
    </font>
    <font>
      <i/>
      <vertAlign val="superscript"/>
      <sz val="8"/>
      <color theme="1"/>
      <name val="Times New Roman"/>
      <family val="1"/>
    </font>
    <font>
      <b/>
      <sz val="8"/>
      <color theme="1"/>
      <name val="Times New Roman"/>
      <family val="1"/>
    </font>
    <font>
      <b/>
      <sz val="11"/>
      <color theme="0"/>
      <name val="Calibri"/>
      <family val="2"/>
      <scheme val="minor"/>
    </font>
    <font>
      <b/>
      <sz val="11"/>
      <color theme="1"/>
      <name val="Calibri"/>
      <family val="2"/>
      <scheme val="minor"/>
    </font>
    <font>
      <b/>
      <u/>
      <sz val="11"/>
      <color rgb="FF000000"/>
      <name val="Arial"/>
      <family val="2"/>
    </font>
    <font>
      <sz val="11"/>
      <color theme="0"/>
      <name val="Arial"/>
      <family val="2"/>
    </font>
    <font>
      <b/>
      <i/>
      <sz val="11"/>
      <color theme="0"/>
      <name val="Arial"/>
      <family val="2"/>
    </font>
    <font>
      <b/>
      <i/>
      <sz val="11"/>
      <color rgb="FF000000"/>
      <name val="Arial"/>
      <family val="2"/>
    </font>
    <font>
      <b/>
      <sz val="11"/>
      <color rgb="FF000000"/>
      <name val="Arial"/>
      <family val="2"/>
    </font>
    <font>
      <sz val="11"/>
      <color rgb="FF000000"/>
      <name val="Calibri"/>
      <family val="2"/>
    </font>
    <font>
      <b/>
      <i/>
      <sz val="11"/>
      <color rgb="FF333399"/>
      <name val="Arial"/>
      <family val="2"/>
    </font>
    <font>
      <i/>
      <sz val="11"/>
      <color theme="1"/>
      <name val="Arial"/>
      <family val="2"/>
    </font>
    <font>
      <i/>
      <vertAlign val="superscript"/>
      <sz val="11"/>
      <color theme="1"/>
      <name val="Arial"/>
      <family val="2"/>
    </font>
    <font>
      <b/>
      <sz val="11"/>
      <color rgb="FFFF0000"/>
      <name val="Comic Sans MS"/>
      <family val="4"/>
    </font>
    <font>
      <b/>
      <sz val="11"/>
      <color theme="5"/>
      <name val="Calibri"/>
      <family val="2"/>
      <scheme val="minor"/>
    </font>
    <font>
      <b/>
      <sz val="10"/>
      <color theme="0"/>
      <name val="Calibri"/>
      <family val="2"/>
      <scheme val="minor"/>
    </font>
    <font>
      <b/>
      <sz val="10"/>
      <color indexed="8"/>
      <name val="Arial"/>
      <family val="2"/>
    </font>
    <font>
      <b/>
      <sz val="10"/>
      <name val="Arial"/>
      <family val="2"/>
    </font>
    <font>
      <b/>
      <sz val="26"/>
      <color theme="0"/>
      <name val="Calibri"/>
      <family val="2"/>
      <scheme val="minor"/>
    </font>
    <font>
      <b/>
      <sz val="10"/>
      <color theme="1"/>
      <name val="Calibri"/>
      <family val="2"/>
      <scheme val="minor"/>
    </font>
    <font>
      <sz val="10"/>
      <color theme="1"/>
      <name val="Calibri"/>
      <family val="2"/>
      <scheme val="minor"/>
    </font>
    <font>
      <b/>
      <sz val="24"/>
      <color theme="1"/>
      <name val="Calibri"/>
      <family val="2"/>
      <scheme val="minor"/>
    </font>
    <font>
      <sz val="10"/>
      <name val="Arial"/>
      <family val="2"/>
    </font>
    <font>
      <sz val="9"/>
      <name val="Times New Roman"/>
      <family val="1"/>
    </font>
  </fonts>
  <fills count="15">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rgb="FF000000"/>
        <bgColor indexed="64"/>
      </patternFill>
    </fill>
    <fill>
      <patternFill patternType="solid">
        <fgColor rgb="FF7F7F7F"/>
        <bgColor indexed="64"/>
      </patternFill>
    </fill>
    <fill>
      <patternFill patternType="solid">
        <fgColor theme="1"/>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C4BC96"/>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indexed="13"/>
        <bgColor indexed="64"/>
      </patternFill>
    </fill>
    <fill>
      <patternFill patternType="solid">
        <fgColor theme="0" tint="-0.499984740745262"/>
        <bgColor indexed="64"/>
      </patternFill>
    </fill>
    <fill>
      <patternFill patternType="solid">
        <fgColor theme="0" tint="-0.249977111117893"/>
        <bgColor indexed="64"/>
      </patternFill>
    </fill>
  </fills>
  <borders count="16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style="medium">
        <color rgb="FF000000"/>
      </right>
      <top style="medium">
        <color indexed="64"/>
      </top>
      <bottom/>
      <diagonal/>
    </border>
    <border>
      <left style="medium">
        <color rgb="FF000000"/>
      </left>
      <right/>
      <top/>
      <bottom/>
      <diagonal/>
    </border>
    <border>
      <left style="medium">
        <color indexed="64"/>
      </left>
      <right/>
      <top/>
      <bottom style="medium">
        <color indexed="64"/>
      </bottom>
      <diagonal/>
    </border>
    <border>
      <left/>
      <right style="medium">
        <color rgb="FF000000"/>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medium">
        <color indexed="64"/>
      </right>
      <top/>
      <bottom style="medium">
        <color indexed="64"/>
      </bottom>
      <diagonal/>
    </border>
    <border>
      <left/>
      <right style="double">
        <color indexed="64"/>
      </right>
      <top/>
      <bottom style="medium">
        <color indexed="64"/>
      </bottom>
      <diagonal/>
    </border>
    <border>
      <left style="double">
        <color indexed="64"/>
      </left>
      <right style="medium">
        <color indexed="64"/>
      </right>
      <top/>
      <bottom/>
      <diagonal/>
    </border>
    <border>
      <left/>
      <right style="medium">
        <color indexed="64"/>
      </right>
      <top/>
      <bottom/>
      <diagonal/>
    </border>
    <border>
      <left/>
      <right style="double">
        <color indexed="64"/>
      </right>
      <top/>
      <bottom/>
      <diagonal/>
    </border>
    <border>
      <left style="double">
        <color indexed="64"/>
      </left>
      <right style="thick">
        <color indexed="64"/>
      </right>
      <top style="medium">
        <color indexed="64"/>
      </top>
      <bottom/>
      <diagonal/>
    </border>
    <border>
      <left style="thick">
        <color indexed="64"/>
      </left>
      <right/>
      <top style="thick">
        <color indexed="64"/>
      </top>
      <bottom style="medium">
        <color indexed="64"/>
      </bottom>
      <diagonal/>
    </border>
    <border>
      <left/>
      <right style="medium">
        <color rgb="FF000000"/>
      </right>
      <top style="thick">
        <color indexed="64"/>
      </top>
      <bottom style="medium">
        <color indexed="64"/>
      </bottom>
      <diagonal/>
    </border>
    <border>
      <left/>
      <right style="double">
        <color indexed="64"/>
      </right>
      <top style="thick">
        <color indexed="64"/>
      </top>
      <bottom style="medium">
        <color indexed="64"/>
      </bottom>
      <diagonal/>
    </border>
    <border>
      <left style="double">
        <color indexed="64"/>
      </left>
      <right/>
      <top/>
      <bottom/>
      <diagonal/>
    </border>
    <border>
      <left style="thick">
        <color indexed="64"/>
      </left>
      <right/>
      <top style="medium">
        <color indexed="64"/>
      </top>
      <bottom style="medium">
        <color indexed="64"/>
      </bottom>
      <diagonal/>
    </border>
    <border>
      <left/>
      <right style="medium">
        <color rgb="FF000000"/>
      </right>
      <top style="medium">
        <color indexed="64"/>
      </top>
      <bottom style="medium">
        <color indexed="64"/>
      </bottom>
      <diagonal/>
    </border>
    <border>
      <left style="double">
        <color indexed="64"/>
      </left>
      <right/>
      <top/>
      <bottom style="double">
        <color indexed="64"/>
      </bottom>
      <diagonal/>
    </border>
    <border>
      <left style="thick">
        <color indexed="64"/>
      </left>
      <right/>
      <top style="medium">
        <color indexed="64"/>
      </top>
      <bottom style="double">
        <color indexed="64"/>
      </bottom>
      <diagonal/>
    </border>
    <border>
      <left/>
      <right style="medium">
        <color rgb="FF000000"/>
      </right>
      <top style="medium">
        <color indexed="64"/>
      </top>
      <bottom style="double">
        <color indexed="64"/>
      </bottom>
      <diagonal/>
    </border>
    <border>
      <left/>
      <right style="double">
        <color indexed="64"/>
      </right>
      <top/>
      <bottom style="double">
        <color indexed="64"/>
      </bottom>
      <diagonal/>
    </border>
    <border>
      <left style="thick">
        <color rgb="FF000000"/>
      </left>
      <right style="medium">
        <color rgb="FF000000"/>
      </right>
      <top style="thick">
        <color rgb="FF000000"/>
      </top>
      <bottom style="medium">
        <color rgb="FF000000"/>
      </bottom>
      <diagonal/>
    </border>
    <border>
      <left/>
      <right style="medium">
        <color rgb="FF000000"/>
      </right>
      <top style="thick">
        <color rgb="FF000000"/>
      </top>
      <bottom style="medium">
        <color rgb="FF000000"/>
      </bottom>
      <diagonal/>
    </border>
    <border>
      <left/>
      <right style="thick">
        <color rgb="FF000000"/>
      </right>
      <top style="thick">
        <color rgb="FF000000"/>
      </top>
      <bottom style="medium">
        <color rgb="FF000000"/>
      </bottom>
      <diagonal/>
    </border>
    <border>
      <left style="thick">
        <color rgb="FF000000"/>
      </left>
      <right style="medium">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right style="thick">
        <color rgb="FF000000"/>
      </right>
      <top style="medium">
        <color rgb="FF000000"/>
      </top>
      <bottom style="thin">
        <color rgb="FF000000"/>
      </bottom>
      <diagonal/>
    </border>
    <border>
      <left style="thick">
        <color rgb="FF000000"/>
      </left>
      <right style="medium">
        <color rgb="FF000000"/>
      </right>
      <top style="thin">
        <color rgb="FF000000"/>
      </top>
      <bottom style="thin">
        <color rgb="FF000000"/>
      </bottom>
      <diagonal/>
    </border>
    <border>
      <left/>
      <right style="medium">
        <color rgb="FF000000"/>
      </right>
      <top style="thin">
        <color rgb="FF000000"/>
      </top>
      <bottom style="thin">
        <color rgb="FF000000"/>
      </bottom>
      <diagonal/>
    </border>
    <border>
      <left/>
      <right style="thick">
        <color rgb="FF000000"/>
      </right>
      <top style="thin">
        <color rgb="FF000000"/>
      </top>
      <bottom style="thin">
        <color rgb="FF000000"/>
      </bottom>
      <diagonal/>
    </border>
    <border>
      <left style="thick">
        <color rgb="FF000000"/>
      </left>
      <right style="medium">
        <color rgb="FF000000"/>
      </right>
      <top style="thin">
        <color rgb="FF000000"/>
      </top>
      <bottom style="thick">
        <color rgb="FF000000"/>
      </bottom>
      <diagonal/>
    </border>
    <border>
      <left/>
      <right style="medium">
        <color rgb="FF000000"/>
      </right>
      <top style="thin">
        <color rgb="FF000000"/>
      </top>
      <bottom style="thick">
        <color rgb="FF000000"/>
      </bottom>
      <diagonal/>
    </border>
    <border>
      <left/>
      <right style="thick">
        <color rgb="FF000000"/>
      </right>
      <top style="thin">
        <color rgb="FF000000"/>
      </top>
      <bottom style="thick">
        <color rgb="FF000000"/>
      </bottom>
      <diagonal/>
    </border>
    <border>
      <left style="thick">
        <color rgb="FF000000"/>
      </left>
      <right style="medium">
        <color rgb="FF000000"/>
      </right>
      <top style="thick">
        <color rgb="FF000000"/>
      </top>
      <bottom style="thick">
        <color rgb="FF000000"/>
      </bottom>
      <diagonal/>
    </border>
    <border>
      <left/>
      <right style="medium">
        <color rgb="FF000000"/>
      </right>
      <top style="thick">
        <color rgb="FF000000"/>
      </top>
      <bottom style="thick">
        <color rgb="FF000000"/>
      </bottom>
      <diagonal/>
    </border>
    <border>
      <left/>
      <right style="thick">
        <color rgb="FF000000"/>
      </right>
      <top style="thick">
        <color rgb="FF000000"/>
      </top>
      <bottom style="thick">
        <color rgb="FF000000"/>
      </bottom>
      <diagonal/>
    </border>
    <border>
      <left/>
      <right/>
      <top/>
      <bottom style="thick">
        <color rgb="FF000000"/>
      </bottom>
      <diagonal/>
    </border>
    <border>
      <left style="thick">
        <color rgb="FF000000"/>
      </left>
      <right style="medium">
        <color rgb="FF000000"/>
      </right>
      <top style="thick">
        <color rgb="FF000000"/>
      </top>
      <bottom style="thin">
        <color rgb="FF000000"/>
      </bottom>
      <diagonal/>
    </border>
    <border>
      <left/>
      <right style="thick">
        <color rgb="FF000000"/>
      </right>
      <top style="thick">
        <color rgb="FF000000"/>
      </top>
      <bottom style="thin">
        <color rgb="FF000000"/>
      </bottom>
      <diagonal/>
    </border>
    <border>
      <left style="medium">
        <color indexed="64"/>
      </left>
      <right/>
      <top style="medium">
        <color indexed="64"/>
      </top>
      <bottom style="medium">
        <color indexed="64"/>
      </bottom>
      <diagonal/>
    </border>
    <border>
      <left style="medium">
        <color rgb="FF000000"/>
      </left>
      <right/>
      <top style="medium">
        <color indexed="64"/>
      </top>
      <bottom style="medium">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style="hair">
        <color indexed="64"/>
      </bottom>
      <diagonal/>
    </border>
    <border>
      <left style="double">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double">
        <color indexed="64"/>
      </right>
      <top style="double">
        <color indexed="64"/>
      </top>
      <bottom style="hair">
        <color indexed="64"/>
      </bottom>
      <diagonal/>
    </border>
    <border>
      <left style="double">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double">
        <color indexed="64"/>
      </right>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style="double">
        <color indexed="64"/>
      </right>
      <top style="hair">
        <color indexed="64"/>
      </top>
      <bottom/>
      <diagonal/>
    </border>
    <border>
      <left style="double">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double">
        <color indexed="64"/>
      </right>
      <top style="hair">
        <color indexed="64"/>
      </top>
      <bottom/>
      <diagonal/>
    </border>
    <border>
      <left style="double">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hair">
        <color indexed="64"/>
      </top>
      <bottom style="double">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double">
        <color indexed="64"/>
      </right>
      <top style="double">
        <color indexed="64"/>
      </top>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double">
        <color indexed="64"/>
      </right>
      <top/>
      <bottom style="double">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double">
        <color indexed="64"/>
      </bottom>
      <diagonal/>
    </border>
    <border>
      <left/>
      <right style="thin">
        <color indexed="64"/>
      </right>
      <top style="double">
        <color indexed="64"/>
      </top>
      <bottom style="hair">
        <color indexed="64"/>
      </bottom>
      <diagonal/>
    </border>
    <border>
      <left/>
      <right/>
      <top style="thick">
        <color indexed="64"/>
      </top>
      <bottom style="thick">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ck">
        <color indexed="64"/>
      </top>
      <bottom style="thin">
        <color indexed="64"/>
      </bottom>
      <diagonal/>
    </border>
    <border>
      <left/>
      <right/>
      <top style="thin">
        <color indexed="64"/>
      </top>
      <bottom style="thick">
        <color indexed="64"/>
      </bottom>
      <diagonal/>
    </border>
    <border>
      <left style="thick">
        <color indexed="64"/>
      </left>
      <right style="thick">
        <color indexed="64"/>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style="medium">
        <color indexed="64"/>
      </right>
      <top style="thick">
        <color indexed="64"/>
      </top>
      <bottom style="thick">
        <color indexed="64"/>
      </bottom>
      <diagonal/>
    </border>
    <border>
      <left style="medium">
        <color indexed="64"/>
      </left>
      <right/>
      <top style="thick">
        <color indexed="64"/>
      </top>
      <bottom style="thick">
        <color indexed="64"/>
      </bottom>
      <diagonal/>
    </border>
    <border>
      <left style="thick">
        <color indexed="64"/>
      </left>
      <right style="thick">
        <color indexed="64"/>
      </right>
      <top style="thick">
        <color indexed="64"/>
      </top>
      <bottom style="thin">
        <color indexed="64"/>
      </bottom>
      <diagonal/>
    </border>
    <border>
      <left/>
      <right style="medium">
        <color indexed="64"/>
      </right>
      <top style="thick">
        <color indexed="64"/>
      </top>
      <bottom style="thin">
        <color indexed="64"/>
      </bottom>
      <diagonal/>
    </border>
    <border>
      <left style="medium">
        <color indexed="64"/>
      </left>
      <right style="medium">
        <color indexed="64"/>
      </right>
      <top style="thick">
        <color indexed="64"/>
      </top>
      <bottom style="thin">
        <color indexed="64"/>
      </bottom>
      <diagonal/>
    </border>
    <border>
      <left style="medium">
        <color indexed="64"/>
      </left>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right style="medium">
        <color indexed="64"/>
      </right>
      <top style="thin">
        <color indexed="64"/>
      </top>
      <bottom style="thick">
        <color indexed="64"/>
      </bottom>
      <diagonal/>
    </border>
    <border>
      <left style="medium">
        <color indexed="64"/>
      </left>
      <right style="medium">
        <color indexed="64"/>
      </right>
      <top style="thin">
        <color indexed="64"/>
      </top>
      <bottom style="thick">
        <color indexed="64"/>
      </bottom>
      <diagonal/>
    </border>
    <border>
      <left style="medium">
        <color indexed="64"/>
      </left>
      <right/>
      <top style="thin">
        <color indexed="64"/>
      </top>
      <bottom style="thick">
        <color indexed="64"/>
      </bottom>
      <diagonal/>
    </border>
    <border>
      <left style="medium">
        <color indexed="64"/>
      </left>
      <right style="medium">
        <color indexed="64"/>
      </right>
      <top style="medium">
        <color indexed="64"/>
      </top>
      <bottom/>
      <diagonal/>
    </border>
    <border>
      <left/>
      <right style="medium">
        <color indexed="64"/>
      </right>
      <top/>
      <bottom style="medium">
        <color rgb="FF000000"/>
      </bottom>
      <diagonal/>
    </border>
    <border>
      <left style="medium">
        <color indexed="64"/>
      </left>
      <right style="medium">
        <color indexed="64"/>
      </right>
      <top/>
      <bottom style="medium">
        <color rgb="FF000000"/>
      </bottom>
      <diagonal/>
    </border>
    <border>
      <left style="double">
        <color indexed="64"/>
      </left>
      <right style="medium">
        <color indexed="64"/>
      </right>
      <top style="double">
        <color indexed="64"/>
      </top>
      <bottom style="medium">
        <color indexed="64"/>
      </bottom>
      <diagonal/>
    </border>
    <border>
      <left/>
      <right style="medium">
        <color indexed="64"/>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medium">
        <color indexed="64"/>
      </right>
      <top style="double">
        <color indexed="64"/>
      </top>
      <bottom style="double">
        <color indexed="64"/>
      </bottom>
      <diagonal/>
    </border>
    <border>
      <left/>
      <right style="medium">
        <color indexed="64"/>
      </right>
      <top/>
      <bottom style="double">
        <color indexed="64"/>
      </bottom>
      <diagonal/>
    </border>
    <border>
      <left/>
      <right style="medium">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style="medium">
        <color indexed="64"/>
      </bottom>
      <diagonal/>
    </border>
    <border>
      <left style="double">
        <color indexed="64"/>
      </left>
      <right style="double">
        <color indexed="64"/>
      </right>
      <top/>
      <bottom style="medium">
        <color indexed="64"/>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n">
        <color theme="3"/>
      </right>
      <top/>
      <bottom style="thin">
        <color theme="3"/>
      </bottom>
      <diagonal/>
    </border>
    <border>
      <left style="thin">
        <color theme="3"/>
      </left>
      <right style="thin">
        <color theme="3"/>
      </right>
      <top style="thin">
        <color theme="3"/>
      </top>
      <bottom style="thin">
        <color theme="3"/>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double">
        <color indexed="64"/>
      </top>
      <bottom style="thick">
        <color indexed="64"/>
      </bottom>
      <diagonal/>
    </border>
    <border>
      <left style="thin">
        <color indexed="64"/>
      </left>
      <right style="thin">
        <color indexed="64"/>
      </right>
      <top style="double">
        <color indexed="64"/>
      </top>
      <bottom style="thick">
        <color indexed="64"/>
      </bottom>
      <diagonal/>
    </border>
    <border>
      <left style="thin">
        <color indexed="64"/>
      </left>
      <right style="double">
        <color indexed="64"/>
      </right>
      <top style="double">
        <color indexed="64"/>
      </top>
      <bottom style="thick">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166" fontId="37" fillId="0" borderId="0" applyFont="0" applyFill="0" applyBorder="0" applyAlignment="0" applyProtection="0"/>
    <xf numFmtId="167" fontId="37" fillId="0" borderId="0" applyFont="0" applyFill="0" applyBorder="0" applyAlignment="0" applyProtection="0"/>
    <xf numFmtId="0" fontId="37" fillId="0" borderId="0"/>
    <xf numFmtId="0" fontId="38" fillId="0" borderId="0"/>
  </cellStyleXfs>
  <cellXfs count="354">
    <xf numFmtId="0" fontId="0" fillId="0" borderId="0" xfId="0"/>
    <xf numFmtId="44" fontId="3" fillId="0" borderId="7" xfId="1" applyFont="1" applyBorder="1" applyAlignment="1" applyProtection="1">
      <alignment horizontal="center"/>
    </xf>
    <xf numFmtId="44" fontId="3" fillId="0" borderId="8" xfId="1" applyFont="1" applyBorder="1" applyProtection="1"/>
    <xf numFmtId="0" fontId="3" fillId="0" borderId="8" xfId="1" applyNumberFormat="1" applyFont="1" applyBorder="1" applyProtection="1"/>
    <xf numFmtId="0" fontId="3" fillId="0" borderId="6" xfId="1" applyNumberFormat="1" applyFont="1" applyBorder="1" applyProtection="1"/>
    <xf numFmtId="44" fontId="3" fillId="0" borderId="11" xfId="1" applyFont="1" applyBorder="1" applyAlignment="1" applyProtection="1">
      <alignment horizontal="center"/>
    </xf>
    <xf numFmtId="44" fontId="3" fillId="0" borderId="1" xfId="1" applyFont="1" applyBorder="1" applyProtection="1"/>
    <xf numFmtId="0" fontId="3" fillId="0" borderId="1" xfId="1" applyNumberFormat="1" applyFont="1" applyBorder="1" applyProtection="1"/>
    <xf numFmtId="0" fontId="3" fillId="0" borderId="10" xfId="1" applyNumberFormat="1" applyFont="1" applyBorder="1" applyProtection="1"/>
    <xf numFmtId="44" fontId="3" fillId="0" borderId="14" xfId="1" applyFont="1" applyBorder="1" applyAlignment="1" applyProtection="1">
      <alignment horizontal="center"/>
    </xf>
    <xf numFmtId="44" fontId="3" fillId="0" borderId="15" xfId="1" applyFont="1" applyBorder="1" applyProtection="1"/>
    <xf numFmtId="0" fontId="3" fillId="0" borderId="15" xfId="1" applyNumberFormat="1" applyFont="1" applyBorder="1" applyProtection="1"/>
    <xf numFmtId="0" fontId="3" fillId="0" borderId="13" xfId="1" applyNumberFormat="1" applyFont="1" applyBorder="1" applyProtection="1"/>
    <xf numFmtId="9" fontId="3" fillId="0" borderId="8" xfId="2" applyFont="1" applyBorder="1" applyProtection="1"/>
    <xf numFmtId="9" fontId="3" fillId="0" borderId="1" xfId="2" applyFont="1" applyBorder="1" applyProtection="1"/>
    <xf numFmtId="9" fontId="3" fillId="0" borderId="15" xfId="2" applyFont="1" applyBorder="1" applyProtection="1"/>
    <xf numFmtId="0" fontId="0" fillId="0" borderId="0" xfId="0" applyProtection="1"/>
    <xf numFmtId="0" fontId="3" fillId="2" borderId="2" xfId="0" applyFont="1" applyFill="1" applyBorder="1" applyProtection="1"/>
    <xf numFmtId="0" fontId="3" fillId="2" borderId="3" xfId="0" applyFont="1" applyFill="1" applyBorder="1" applyProtection="1"/>
    <xf numFmtId="0" fontId="3" fillId="2" borderId="4" xfId="0" applyFont="1" applyFill="1" applyBorder="1" applyProtection="1"/>
    <xf numFmtId="0" fontId="3" fillId="2" borderId="5" xfId="0" applyFont="1" applyFill="1" applyBorder="1" applyProtection="1"/>
    <xf numFmtId="0" fontId="3" fillId="3" borderId="6" xfId="0" applyFont="1" applyFill="1" applyBorder="1" applyProtection="1"/>
    <xf numFmtId="0" fontId="3" fillId="0" borderId="9" xfId="0" applyFont="1" applyBorder="1" applyAlignment="1" applyProtection="1">
      <alignment horizontal="center"/>
    </xf>
    <xf numFmtId="0" fontId="3" fillId="3" borderId="10" xfId="0" applyFont="1" applyFill="1" applyBorder="1" applyProtection="1"/>
    <xf numFmtId="0" fontId="3" fillId="0" borderId="12" xfId="0" applyFont="1" applyBorder="1" applyAlignment="1" applyProtection="1">
      <alignment horizontal="center"/>
    </xf>
    <xf numFmtId="0" fontId="3" fillId="3" borderId="13" xfId="0" applyFont="1" applyFill="1" applyBorder="1" applyProtection="1"/>
    <xf numFmtId="0" fontId="3" fillId="0" borderId="16" xfId="0" applyFont="1" applyBorder="1" applyAlignment="1" applyProtection="1">
      <alignment horizontal="center"/>
    </xf>
    <xf numFmtId="0" fontId="4" fillId="0" borderId="30" xfId="1" applyNumberFormat="1" applyFont="1" applyBorder="1" applyAlignment="1" applyProtection="1">
      <alignment vertical="center"/>
    </xf>
    <xf numFmtId="0" fontId="4" fillId="0" borderId="33" xfId="1" applyNumberFormat="1" applyFont="1" applyBorder="1" applyAlignment="1" applyProtection="1">
      <alignment vertical="center"/>
    </xf>
    <xf numFmtId="0" fontId="3" fillId="0" borderId="25" xfId="0" applyFont="1" applyBorder="1"/>
    <xf numFmtId="0" fontId="3" fillId="0" borderId="24" xfId="0" applyFont="1" applyBorder="1"/>
    <xf numFmtId="0" fontId="3" fillId="0" borderId="23" xfId="0" applyFont="1" applyBorder="1"/>
    <xf numFmtId="44" fontId="3" fillId="0" borderId="25" xfId="1" applyFont="1" applyBorder="1" applyAlignment="1" applyProtection="1">
      <alignment horizontal="right"/>
    </xf>
    <xf numFmtId="0" fontId="3" fillId="0" borderId="22" xfId="0" applyFont="1" applyBorder="1"/>
    <xf numFmtId="0" fontId="3" fillId="0" borderId="0" xfId="0" applyFont="1"/>
    <xf numFmtId="9" fontId="3" fillId="0" borderId="25" xfId="2" applyFont="1" applyBorder="1" applyAlignment="1" applyProtection="1">
      <alignment horizontal="right"/>
    </xf>
    <xf numFmtId="0" fontId="4" fillId="0" borderId="17" xfId="0" applyFont="1" applyBorder="1" applyAlignment="1" applyProtection="1">
      <alignment horizontal="center" vertical="center" wrapText="1"/>
    </xf>
    <xf numFmtId="0" fontId="4" fillId="0" borderId="18" xfId="0" applyFont="1" applyBorder="1" applyAlignment="1" applyProtection="1">
      <alignment horizontal="center" vertical="center" wrapText="1"/>
    </xf>
    <xf numFmtId="0" fontId="0" fillId="0" borderId="19" xfId="0" applyBorder="1" applyProtection="1"/>
    <xf numFmtId="0" fontId="0" fillId="0" borderId="0" xfId="0" applyProtection="1"/>
    <xf numFmtId="0" fontId="4" fillId="0" borderId="20" xfId="0" applyFont="1" applyBorder="1" applyAlignment="1" applyProtection="1">
      <alignment horizontal="center" vertical="center" wrapText="1"/>
    </xf>
    <xf numFmtId="0" fontId="4" fillId="0" borderId="21" xfId="0" applyFont="1" applyBorder="1" applyAlignment="1" applyProtection="1">
      <alignment horizontal="center" vertical="center" wrapText="1"/>
    </xf>
    <xf numFmtId="0" fontId="0" fillId="0" borderId="22" xfId="0" applyBorder="1" applyProtection="1"/>
    <xf numFmtId="0" fontId="4" fillId="0" borderId="23" xfId="0" applyFont="1" applyBorder="1" applyAlignment="1" applyProtection="1">
      <alignment horizontal="right" vertical="center"/>
    </xf>
    <xf numFmtId="0" fontId="4" fillId="0" borderId="24" xfId="0" applyFont="1" applyBorder="1" applyAlignment="1" applyProtection="1">
      <alignment horizontal="right" vertical="center"/>
    </xf>
    <xf numFmtId="0" fontId="4" fillId="0" borderId="25" xfId="0" applyFont="1" applyBorder="1" applyAlignment="1" applyProtection="1">
      <alignment horizontal="right" vertical="center"/>
    </xf>
    <xf numFmtId="0" fontId="5" fillId="4" borderId="26" xfId="0" applyFont="1" applyFill="1" applyBorder="1" applyAlignment="1" applyProtection="1">
      <alignment horizontal="center" vertical="center"/>
    </xf>
    <xf numFmtId="0" fontId="5" fillId="4" borderId="27" xfId="0" applyFont="1" applyFill="1" applyBorder="1" applyAlignment="1" applyProtection="1">
      <alignment horizontal="center" vertical="center" wrapText="1"/>
    </xf>
    <xf numFmtId="0" fontId="5" fillId="4" borderId="27" xfId="0" applyFont="1" applyFill="1" applyBorder="1" applyAlignment="1" applyProtection="1">
      <alignment horizontal="center" vertical="center"/>
    </xf>
    <xf numFmtId="0" fontId="5" fillId="4" borderId="28" xfId="0" applyFont="1" applyFill="1" applyBorder="1" applyAlignment="1" applyProtection="1">
      <alignment horizontal="center" vertical="center" wrapText="1"/>
    </xf>
    <xf numFmtId="0" fontId="4" fillId="0" borderId="29" xfId="0" applyFont="1" applyBorder="1" applyAlignment="1" applyProtection="1">
      <alignment vertical="center"/>
    </xf>
    <xf numFmtId="0" fontId="4" fillId="0" borderId="0" xfId="0" applyFont="1" applyAlignment="1" applyProtection="1">
      <alignment vertical="center"/>
    </xf>
    <xf numFmtId="0" fontId="4" fillId="0" borderId="31" xfId="0" applyFont="1" applyBorder="1" applyAlignment="1" applyProtection="1">
      <alignment vertical="center"/>
    </xf>
    <xf numFmtId="0" fontId="4" fillId="0" borderId="32" xfId="0" applyFont="1" applyBorder="1" applyAlignment="1" applyProtection="1">
      <alignment horizontal="right" vertical="center"/>
    </xf>
    <xf numFmtId="0" fontId="4" fillId="0" borderId="34" xfId="0" applyFont="1" applyBorder="1" applyAlignment="1" applyProtection="1">
      <alignment vertical="center"/>
    </xf>
    <xf numFmtId="0" fontId="4" fillId="0" borderId="35" xfId="0" applyFont="1" applyBorder="1" applyAlignment="1" applyProtection="1">
      <alignment horizontal="right" vertical="center"/>
    </xf>
    <xf numFmtId="0" fontId="4" fillId="0" borderId="36" xfId="0" applyFont="1" applyBorder="1" applyAlignment="1" applyProtection="1">
      <alignment horizontal="right" vertical="center"/>
    </xf>
    <xf numFmtId="0" fontId="4" fillId="0" borderId="37" xfId="0" applyFont="1" applyBorder="1" applyAlignment="1" applyProtection="1">
      <alignment vertical="center"/>
    </xf>
    <xf numFmtId="0" fontId="4" fillId="0" borderId="38" xfId="0" applyFont="1" applyBorder="1" applyAlignment="1" applyProtection="1">
      <alignment vertical="center"/>
    </xf>
    <xf numFmtId="0" fontId="4" fillId="0" borderId="39" xfId="0" applyFont="1" applyBorder="1" applyAlignment="1" applyProtection="1">
      <alignment horizontal="right" vertical="center"/>
    </xf>
    <xf numFmtId="0" fontId="4" fillId="0" borderId="40" xfId="0" applyFont="1" applyBorder="1" applyAlignment="1" applyProtection="1">
      <alignment horizontal="right" vertical="center"/>
    </xf>
    <xf numFmtId="9" fontId="4" fillId="0" borderId="30" xfId="0" applyNumberFormat="1" applyFont="1" applyBorder="1" applyAlignment="1" applyProtection="1">
      <alignment vertical="center"/>
    </xf>
    <xf numFmtId="0" fontId="4" fillId="0" borderId="30" xfId="0" applyFont="1" applyBorder="1" applyAlignment="1" applyProtection="1">
      <alignment vertical="center"/>
    </xf>
    <xf numFmtId="0" fontId="4" fillId="0" borderId="30" xfId="0" applyFont="1" applyBorder="1" applyAlignment="1" applyProtection="1">
      <alignment horizontal="right" vertical="center"/>
    </xf>
    <xf numFmtId="0" fontId="4" fillId="0" borderId="41" xfId="0" applyFont="1" applyBorder="1" applyAlignment="1" applyProtection="1">
      <alignment vertical="center"/>
    </xf>
    <xf numFmtId="0" fontId="4" fillId="0" borderId="42" xfId="0" applyFont="1" applyBorder="1" applyAlignment="1" applyProtection="1">
      <alignment horizontal="right" vertical="center"/>
    </xf>
    <xf numFmtId="0" fontId="4" fillId="0" borderId="43" xfId="0" applyFont="1" applyBorder="1" applyAlignment="1" applyProtection="1">
      <alignment horizontal="right" vertical="center"/>
    </xf>
    <xf numFmtId="0" fontId="4" fillId="5" borderId="44" xfId="0" applyFont="1" applyFill="1" applyBorder="1" applyAlignment="1" applyProtection="1">
      <alignment vertical="center"/>
    </xf>
    <xf numFmtId="0" fontId="6" fillId="6" borderId="45" xfId="0" applyFont="1" applyFill="1" applyBorder="1" applyAlignment="1">
      <alignment vertical="center"/>
    </xf>
    <xf numFmtId="0" fontId="7" fillId="6" borderId="46" xfId="0" applyFont="1" applyFill="1" applyBorder="1" applyAlignment="1">
      <alignment horizontal="center" vertical="center" wrapText="1"/>
    </xf>
    <xf numFmtId="0" fontId="7" fillId="6" borderId="46" xfId="0" applyFont="1" applyFill="1" applyBorder="1" applyAlignment="1">
      <alignment horizontal="center" vertical="center"/>
    </xf>
    <xf numFmtId="0" fontId="7" fillId="6" borderId="47" xfId="0" applyFont="1" applyFill="1" applyBorder="1" applyAlignment="1">
      <alignment horizontal="center" vertical="center"/>
    </xf>
    <xf numFmtId="0" fontId="8" fillId="7" borderId="48" xfId="0" applyFont="1" applyFill="1" applyBorder="1" applyAlignment="1">
      <alignment vertical="center"/>
    </xf>
    <xf numFmtId="0" fontId="9" fillId="0" borderId="49" xfId="0" applyFont="1" applyBorder="1" applyAlignment="1">
      <alignment horizontal="right" vertical="center"/>
    </xf>
    <xf numFmtId="0" fontId="3" fillId="0" borderId="49" xfId="1" applyNumberFormat="1" applyFont="1" applyBorder="1" applyAlignment="1" applyProtection="1">
      <alignment horizontal="right" vertical="center"/>
    </xf>
    <xf numFmtId="0" fontId="3" fillId="0" borderId="50" xfId="1" applyNumberFormat="1" applyFont="1" applyBorder="1" applyAlignment="1" applyProtection="1">
      <alignment horizontal="right" vertical="center"/>
    </xf>
    <xf numFmtId="0" fontId="8" fillId="7" borderId="51" xfId="0" applyFont="1" applyFill="1" applyBorder="1" applyAlignment="1">
      <alignment vertical="center"/>
    </xf>
    <xf numFmtId="0" fontId="9" fillId="0" borderId="52" xfId="0" applyFont="1" applyBorder="1" applyAlignment="1">
      <alignment horizontal="right" vertical="center"/>
    </xf>
    <xf numFmtId="0" fontId="3" fillId="0" borderId="52" xfId="1" applyNumberFormat="1" applyFont="1" applyBorder="1" applyAlignment="1" applyProtection="1">
      <alignment horizontal="right" vertical="center"/>
    </xf>
    <xf numFmtId="0" fontId="3" fillId="0" borderId="53" xfId="1" applyNumberFormat="1" applyFont="1" applyBorder="1" applyAlignment="1" applyProtection="1">
      <alignment horizontal="right" vertical="center"/>
    </xf>
    <xf numFmtId="0" fontId="8" fillId="7" borderId="54" xfId="0" applyFont="1" applyFill="1" applyBorder="1" applyAlignment="1">
      <alignment vertical="center"/>
    </xf>
    <xf numFmtId="0" fontId="9" fillId="0" borderId="55" xfId="0" applyFont="1" applyBorder="1" applyAlignment="1">
      <alignment horizontal="right" vertical="center"/>
    </xf>
    <xf numFmtId="0" fontId="3" fillId="0" borderId="55" xfId="1" applyNumberFormat="1" applyFont="1" applyBorder="1" applyAlignment="1" applyProtection="1">
      <alignment horizontal="right" vertical="center"/>
    </xf>
    <xf numFmtId="0" fontId="3" fillId="0" borderId="56" xfId="1" applyNumberFormat="1" applyFont="1" applyBorder="1" applyAlignment="1" applyProtection="1">
      <alignment horizontal="right" vertical="center"/>
    </xf>
    <xf numFmtId="0" fontId="7" fillId="6" borderId="57" xfId="0" applyFont="1" applyFill="1" applyBorder="1" applyAlignment="1">
      <alignment horizontal="right" vertical="center"/>
    </xf>
    <xf numFmtId="0" fontId="9" fillId="0" borderId="58" xfId="0" applyFont="1" applyBorder="1" applyAlignment="1">
      <alignment vertical="center"/>
    </xf>
    <xf numFmtId="0" fontId="3" fillId="0" borderId="58" xfId="1" applyNumberFormat="1" applyFont="1" applyBorder="1" applyAlignment="1" applyProtection="1">
      <alignment horizontal="right" vertical="center"/>
    </xf>
    <xf numFmtId="0" fontId="3" fillId="0" borderId="59" xfId="1" applyNumberFormat="1" applyFont="1" applyBorder="1" applyAlignment="1" applyProtection="1">
      <alignment horizontal="right" vertical="center"/>
    </xf>
    <xf numFmtId="0" fontId="8" fillId="0" borderId="60" xfId="0" applyFont="1" applyBorder="1" applyAlignment="1">
      <alignment vertical="center"/>
    </xf>
    <xf numFmtId="0" fontId="9" fillId="0" borderId="60" xfId="0" applyFont="1" applyBorder="1" applyAlignment="1">
      <alignment vertical="center"/>
    </xf>
    <xf numFmtId="0" fontId="9" fillId="0" borderId="0" xfId="0" applyFont="1" applyAlignment="1">
      <alignment vertical="center"/>
    </xf>
    <xf numFmtId="0" fontId="3" fillId="0" borderId="0" xfId="0" applyFont="1" applyAlignment="1">
      <alignment vertical="center"/>
    </xf>
    <xf numFmtId="0" fontId="8" fillId="7" borderId="61" xfId="0" applyFont="1" applyFill="1" applyBorder="1" applyAlignment="1">
      <alignment vertical="center"/>
    </xf>
    <xf numFmtId="44" fontId="9" fillId="0" borderId="62" xfId="1" applyFont="1" applyBorder="1" applyAlignment="1" applyProtection="1">
      <alignment horizontal="right" vertical="center"/>
    </xf>
    <xf numFmtId="9" fontId="9" fillId="0" borderId="53" xfId="2" applyFont="1" applyBorder="1" applyAlignment="1" applyProtection="1">
      <alignment horizontal="right" vertical="center"/>
    </xf>
    <xf numFmtId="9" fontId="9" fillId="0" borderId="56" xfId="2" applyFont="1" applyBorder="1" applyAlignment="1" applyProtection="1">
      <alignment horizontal="right" vertical="center"/>
    </xf>
    <xf numFmtId="0" fontId="9" fillId="0" borderId="32" xfId="0" applyFont="1" applyBorder="1"/>
    <xf numFmtId="0" fontId="9" fillId="0" borderId="63" xfId="0" applyFont="1" applyBorder="1" applyAlignment="1">
      <alignment horizontal="center"/>
    </xf>
    <xf numFmtId="0" fontId="9" fillId="0" borderId="40" xfId="0" applyFont="1" applyBorder="1" applyAlignment="1">
      <alignment horizontal="center"/>
    </xf>
    <xf numFmtId="0" fontId="9" fillId="0" borderId="64" xfId="0" applyFont="1" applyBorder="1" applyAlignment="1">
      <alignment horizontal="center"/>
    </xf>
    <xf numFmtId="0" fontId="8" fillId="0" borderId="64" xfId="0" applyFont="1" applyBorder="1" applyAlignment="1">
      <alignment horizontal="center"/>
    </xf>
    <xf numFmtId="0" fontId="8" fillId="0" borderId="40" xfId="0" applyFont="1" applyBorder="1" applyAlignment="1">
      <alignment horizontal="center"/>
    </xf>
    <xf numFmtId="0" fontId="9" fillId="0" borderId="25" xfId="0" applyFont="1" applyBorder="1"/>
    <xf numFmtId="0" fontId="8" fillId="0" borderId="25" xfId="0" applyFont="1" applyBorder="1"/>
    <xf numFmtId="0" fontId="9" fillId="0" borderId="23" xfId="0" applyFont="1" applyBorder="1"/>
    <xf numFmtId="0" fontId="9" fillId="0" borderId="25" xfId="1" applyNumberFormat="1" applyFont="1" applyBorder="1" applyProtection="1"/>
    <xf numFmtId="44" fontId="9" fillId="0" borderId="25" xfId="1" applyFont="1" applyBorder="1" applyProtection="1"/>
    <xf numFmtId="0" fontId="8" fillId="0" borderId="23" xfId="0" applyFont="1" applyBorder="1"/>
    <xf numFmtId="0" fontId="9" fillId="0" borderId="24" xfId="0" applyFont="1" applyBorder="1" applyAlignment="1">
      <alignment horizontal="center"/>
    </xf>
    <xf numFmtId="0" fontId="9" fillId="0" borderId="22" xfId="0" applyFont="1" applyBorder="1"/>
    <xf numFmtId="0" fontId="9" fillId="0" borderId="0" xfId="0" applyFont="1"/>
    <xf numFmtId="9" fontId="9" fillId="0" borderId="25" xfId="2" applyFont="1" applyBorder="1" applyAlignment="1" applyProtection="1">
      <alignment horizontal="right"/>
    </xf>
    <xf numFmtId="0" fontId="9" fillId="0" borderId="25" xfId="0" applyFont="1" applyBorder="1" applyAlignment="1">
      <alignment horizontal="right"/>
    </xf>
    <xf numFmtId="0" fontId="10" fillId="0" borderId="0" xfId="0" applyFont="1"/>
    <xf numFmtId="0" fontId="11" fillId="0" borderId="65" xfId="0" applyFont="1" applyBorder="1" applyAlignment="1">
      <alignment horizontal="center"/>
    </xf>
    <xf numFmtId="0" fontId="11" fillId="0" borderId="66" xfId="0" applyFont="1" applyBorder="1" applyAlignment="1">
      <alignment horizontal="center"/>
    </xf>
    <xf numFmtId="0" fontId="11" fillId="0" borderId="67" xfId="0" applyFont="1" applyBorder="1" applyAlignment="1">
      <alignment horizontal="center"/>
    </xf>
    <xf numFmtId="0" fontId="12" fillId="0" borderId="65" xfId="0" applyFont="1" applyBorder="1" applyAlignment="1">
      <alignment horizontal="center"/>
    </xf>
    <xf numFmtId="0" fontId="12" fillId="0" borderId="66" xfId="0" applyFont="1" applyBorder="1" applyAlignment="1">
      <alignment horizontal="center"/>
    </xf>
    <xf numFmtId="0" fontId="12" fillId="0" borderId="67" xfId="0" applyFont="1" applyBorder="1" applyAlignment="1">
      <alignment horizontal="center"/>
    </xf>
    <xf numFmtId="0" fontId="10" fillId="0" borderId="68" xfId="0" applyFont="1" applyBorder="1"/>
    <xf numFmtId="0" fontId="10" fillId="0" borderId="69" xfId="0" applyFont="1" applyBorder="1" applyAlignment="1">
      <alignment horizontal="center"/>
    </xf>
    <xf numFmtId="0" fontId="10" fillId="0" borderId="70" xfId="0" applyFont="1" applyBorder="1" applyAlignment="1">
      <alignment horizontal="center"/>
    </xf>
    <xf numFmtId="0" fontId="10" fillId="0" borderId="71" xfId="0" applyFont="1" applyBorder="1" applyAlignment="1">
      <alignment horizontal="center"/>
    </xf>
    <xf numFmtId="0" fontId="10" fillId="0" borderId="72" xfId="0" applyFont="1" applyBorder="1" applyAlignment="1">
      <alignment horizontal="center"/>
    </xf>
    <xf numFmtId="0" fontId="10" fillId="0" borderId="73" xfId="0" applyFont="1" applyBorder="1" applyAlignment="1">
      <alignment horizontal="center"/>
    </xf>
    <xf numFmtId="0" fontId="10" fillId="0" borderId="74" xfId="0" applyFont="1" applyBorder="1" applyAlignment="1">
      <alignment horizontal="center"/>
    </xf>
    <xf numFmtId="0" fontId="10" fillId="0" borderId="75" xfId="0" applyFont="1" applyBorder="1"/>
    <xf numFmtId="0" fontId="10" fillId="0" borderId="76" xfId="0" applyFont="1" applyBorder="1" applyAlignment="1">
      <alignment horizontal="center"/>
    </xf>
    <xf numFmtId="0" fontId="10" fillId="0" borderId="77" xfId="0" applyFont="1" applyBorder="1" applyAlignment="1">
      <alignment horizontal="center"/>
    </xf>
    <xf numFmtId="0" fontId="10" fillId="0" borderId="78" xfId="0" applyFont="1" applyBorder="1" applyAlignment="1">
      <alignment horizontal="center"/>
    </xf>
    <xf numFmtId="0" fontId="10" fillId="0" borderId="79" xfId="0" applyFont="1" applyBorder="1"/>
    <xf numFmtId="0" fontId="10" fillId="0" borderId="80" xfId="0" applyFont="1" applyBorder="1" applyAlignment="1">
      <alignment horizontal="center"/>
    </xf>
    <xf numFmtId="0" fontId="10" fillId="0" borderId="81" xfId="0" applyFont="1" applyBorder="1" applyAlignment="1">
      <alignment horizontal="center"/>
    </xf>
    <xf numFmtId="0" fontId="10" fillId="0" borderId="82" xfId="0" applyFont="1" applyBorder="1" applyAlignment="1">
      <alignment horizontal="center"/>
    </xf>
    <xf numFmtId="0" fontId="10" fillId="0" borderId="83" xfId="0" applyFont="1" applyBorder="1" applyAlignment="1">
      <alignment horizontal="center"/>
    </xf>
    <xf numFmtId="0" fontId="10" fillId="0" borderId="84" xfId="0" applyFont="1" applyBorder="1" applyAlignment="1">
      <alignment horizontal="center"/>
    </xf>
    <xf numFmtId="0" fontId="10" fillId="0" borderId="85" xfId="0" applyFont="1" applyBorder="1" applyAlignment="1">
      <alignment horizontal="center"/>
    </xf>
    <xf numFmtId="0" fontId="12" fillId="0" borderId="68" xfId="0" applyFont="1" applyBorder="1" applyAlignment="1">
      <alignment horizontal="right"/>
    </xf>
    <xf numFmtId="0" fontId="10" fillId="8" borderId="86" xfId="0" applyFont="1" applyFill="1" applyBorder="1" applyAlignment="1">
      <alignment horizontal="center"/>
    </xf>
    <xf numFmtId="0" fontId="12" fillId="0" borderId="75" xfId="0" applyFont="1" applyBorder="1" applyAlignment="1">
      <alignment horizontal="right"/>
    </xf>
    <xf numFmtId="0" fontId="12" fillId="0" borderId="87" xfId="0" applyFont="1" applyBorder="1" applyAlignment="1">
      <alignment horizontal="right"/>
    </xf>
    <xf numFmtId="0" fontId="13" fillId="0" borderId="33" xfId="0" applyFont="1" applyBorder="1" applyAlignment="1">
      <alignment horizontal="center"/>
    </xf>
    <xf numFmtId="0" fontId="14" fillId="0" borderId="88" xfId="0" applyFont="1" applyBorder="1" applyAlignment="1">
      <alignment horizontal="center" vertical="center"/>
    </xf>
    <xf numFmtId="0" fontId="14" fillId="0" borderId="89" xfId="0" applyFont="1" applyBorder="1" applyAlignment="1">
      <alignment horizontal="center" vertical="center"/>
    </xf>
    <xf numFmtId="0" fontId="14" fillId="0" borderId="90" xfId="0" applyFont="1" applyBorder="1" applyAlignment="1">
      <alignment horizontal="center"/>
    </xf>
    <xf numFmtId="0" fontId="16" fillId="0" borderId="91" xfId="0" applyFont="1" applyBorder="1" applyAlignment="1">
      <alignment horizontal="center"/>
    </xf>
    <xf numFmtId="0" fontId="13" fillId="0" borderId="44" xfId="0" applyFont="1" applyBorder="1" applyAlignment="1">
      <alignment horizontal="center"/>
    </xf>
    <xf numFmtId="0" fontId="14" fillId="0" borderId="92" xfId="0" applyFont="1" applyBorder="1" applyAlignment="1">
      <alignment horizontal="center" vertical="center"/>
    </xf>
    <xf numFmtId="0" fontId="14" fillId="0" borderId="93" xfId="0" applyFont="1" applyBorder="1" applyAlignment="1">
      <alignment horizontal="center" vertical="center"/>
    </xf>
    <xf numFmtId="0" fontId="14" fillId="0" borderId="94" xfId="0" applyFont="1" applyBorder="1" applyAlignment="1">
      <alignment horizontal="center"/>
    </xf>
    <xf numFmtId="0" fontId="16" fillId="0" borderId="95" xfId="0" applyFont="1" applyBorder="1" applyAlignment="1">
      <alignment horizontal="center"/>
    </xf>
    <xf numFmtId="0" fontId="14" fillId="0" borderId="68" xfId="0" applyFont="1" applyBorder="1" applyAlignment="1">
      <alignment horizontal="center"/>
    </xf>
    <xf numFmtId="0" fontId="13" fillId="0" borderId="96" xfId="0" applyFont="1" applyBorder="1" applyAlignment="1">
      <alignment horizontal="center"/>
    </xf>
    <xf numFmtId="0" fontId="13" fillId="0" borderId="73" xfId="0" applyFont="1" applyBorder="1" applyAlignment="1">
      <alignment horizontal="center"/>
    </xf>
    <xf numFmtId="0" fontId="13" fillId="0" borderId="74" xfId="0" applyFont="1" applyBorder="1" applyAlignment="1">
      <alignment horizontal="center"/>
    </xf>
    <xf numFmtId="0" fontId="13" fillId="0" borderId="68" xfId="0" applyFont="1" applyBorder="1" applyAlignment="1">
      <alignment horizontal="center"/>
    </xf>
    <xf numFmtId="0" fontId="14" fillId="0" borderId="75" xfId="0" applyFont="1" applyBorder="1" applyAlignment="1">
      <alignment horizontal="center"/>
    </xf>
    <xf numFmtId="0" fontId="13" fillId="0" borderId="97" xfId="0" applyFont="1" applyBorder="1" applyAlignment="1">
      <alignment horizontal="center"/>
    </xf>
    <xf numFmtId="0" fontId="13" fillId="0" borderId="77" xfId="0" applyFont="1" applyBorder="1" applyAlignment="1">
      <alignment horizontal="center"/>
    </xf>
    <xf numFmtId="0" fontId="13" fillId="0" borderId="78" xfId="0" applyFont="1" applyBorder="1" applyAlignment="1">
      <alignment horizontal="center"/>
    </xf>
    <xf numFmtId="0" fontId="13" fillId="0" borderId="75" xfId="0" applyFont="1" applyBorder="1" applyAlignment="1">
      <alignment horizontal="center"/>
    </xf>
    <xf numFmtId="0" fontId="14" fillId="0" borderId="87" xfId="0" applyFont="1" applyBorder="1" applyAlignment="1">
      <alignment horizontal="center"/>
    </xf>
    <xf numFmtId="0" fontId="13" fillId="0" borderId="98" xfId="0" applyFont="1" applyBorder="1" applyAlignment="1">
      <alignment horizontal="center"/>
    </xf>
    <xf numFmtId="0" fontId="13" fillId="0" borderId="84" xfId="0" applyFont="1" applyBorder="1" applyAlignment="1">
      <alignment horizontal="center"/>
    </xf>
    <xf numFmtId="0" fontId="13" fillId="0" borderId="85" xfId="0" applyFont="1" applyBorder="1" applyAlignment="1">
      <alignment horizontal="center"/>
    </xf>
    <xf numFmtId="0" fontId="13" fillId="0" borderId="87" xfId="0" applyFont="1" applyBorder="1" applyAlignment="1">
      <alignment horizontal="center"/>
    </xf>
    <xf numFmtId="0" fontId="16" fillId="0" borderId="68" xfId="0" applyFont="1" applyBorder="1" applyAlignment="1">
      <alignment horizontal="center"/>
    </xf>
    <xf numFmtId="0" fontId="13" fillId="0" borderId="99" xfId="0" applyFont="1" applyBorder="1" applyAlignment="1">
      <alignment horizontal="center"/>
    </xf>
    <xf numFmtId="0" fontId="13" fillId="0" borderId="70" xfId="0" applyFont="1" applyBorder="1" applyAlignment="1">
      <alignment horizontal="center"/>
    </xf>
    <xf numFmtId="0" fontId="13" fillId="0" borderId="71" xfId="0" applyFont="1" applyBorder="1" applyAlignment="1">
      <alignment horizontal="center"/>
    </xf>
    <xf numFmtId="0" fontId="13" fillId="0" borderId="0" xfId="0" applyFont="1" applyAlignment="1">
      <alignment horizontal="center"/>
    </xf>
    <xf numFmtId="0" fontId="16" fillId="0" borderId="75" xfId="0" applyFont="1" applyBorder="1" applyAlignment="1">
      <alignment horizontal="center"/>
    </xf>
    <xf numFmtId="0" fontId="16" fillId="0" borderId="87" xfId="0" applyFont="1" applyBorder="1" applyAlignment="1">
      <alignment horizontal="center"/>
    </xf>
    <xf numFmtId="0" fontId="17" fillId="8" borderId="100" xfId="0" applyFont="1" applyFill="1" applyBorder="1" applyAlignment="1">
      <alignment horizontal="center"/>
    </xf>
    <xf numFmtId="0" fontId="0" fillId="0" borderId="101" xfId="0" applyBorder="1" applyAlignment="1">
      <alignment horizontal="left"/>
    </xf>
    <xf numFmtId="0" fontId="0" fillId="0" borderId="101" xfId="0" applyBorder="1" applyAlignment="1">
      <alignment horizontal="center"/>
    </xf>
    <xf numFmtId="0" fontId="0" fillId="0" borderId="102" xfId="0" applyBorder="1" applyAlignment="1">
      <alignment horizontal="left"/>
    </xf>
    <xf numFmtId="0" fontId="0" fillId="0" borderId="102" xfId="0" applyBorder="1" applyAlignment="1">
      <alignment horizontal="center"/>
    </xf>
    <xf numFmtId="0" fontId="0" fillId="0" borderId="103" xfId="0" applyBorder="1" applyAlignment="1">
      <alignment horizontal="left"/>
    </xf>
    <xf numFmtId="0" fontId="0" fillId="0" borderId="103" xfId="0" applyBorder="1" applyAlignment="1">
      <alignment horizontal="center"/>
    </xf>
    <xf numFmtId="0" fontId="18" fillId="0" borderId="104" xfId="0" applyFont="1" applyBorder="1" applyAlignment="1">
      <alignment horizontal="right"/>
    </xf>
    <xf numFmtId="0" fontId="0" fillId="0" borderId="104" xfId="0" applyBorder="1" applyAlignment="1">
      <alignment horizontal="center"/>
    </xf>
    <xf numFmtId="0" fontId="18" fillId="0" borderId="102" xfId="0" applyFont="1" applyBorder="1" applyAlignment="1">
      <alignment horizontal="right"/>
    </xf>
    <xf numFmtId="0" fontId="18" fillId="0" borderId="105" xfId="0" applyFont="1" applyBorder="1" applyAlignment="1">
      <alignment horizontal="right"/>
    </xf>
    <xf numFmtId="0" fontId="0" fillId="0" borderId="105" xfId="0" applyBorder="1" applyAlignment="1">
      <alignment horizontal="center"/>
    </xf>
    <xf numFmtId="6" fontId="0" fillId="0" borderId="0" xfId="0" applyNumberFormat="1"/>
    <xf numFmtId="0" fontId="4" fillId="0" borderId="0" xfId="0" applyFont="1" applyAlignment="1" applyProtection="1">
      <alignment horizontal="right" vertical="center" wrapText="1"/>
    </xf>
    <xf numFmtId="0" fontId="19" fillId="0" borderId="0" xfId="0" applyFont="1" applyAlignment="1" applyProtection="1">
      <alignment horizontal="center" vertical="center" wrapText="1"/>
    </xf>
    <xf numFmtId="0" fontId="20" fillId="6" borderId="106" xfId="0" applyFont="1" applyFill="1" applyBorder="1" applyAlignment="1" applyProtection="1">
      <alignment horizontal="right" vertical="center" wrapText="1"/>
    </xf>
    <xf numFmtId="0" fontId="21" fillId="6" borderId="107" xfId="0" applyFont="1" applyFill="1" applyBorder="1" applyAlignment="1" applyProtection="1">
      <alignment vertical="center" wrapText="1"/>
    </xf>
    <xf numFmtId="0" fontId="21" fillId="6" borderId="108" xfId="0" applyFont="1" applyFill="1" applyBorder="1" applyAlignment="1" applyProtection="1">
      <alignment vertical="center" wrapText="1"/>
    </xf>
    <xf numFmtId="0" fontId="21" fillId="6" borderId="109" xfId="0" applyFont="1" applyFill="1" applyBorder="1" applyAlignment="1" applyProtection="1">
      <alignment vertical="center" wrapText="1"/>
    </xf>
    <xf numFmtId="0" fontId="21" fillId="6" borderId="106" xfId="0" applyFont="1" applyFill="1" applyBorder="1" applyAlignment="1" applyProtection="1">
      <alignment horizontal="center" vertical="center" wrapText="1"/>
    </xf>
    <xf numFmtId="0" fontId="22" fillId="0" borderId="110" xfId="0" applyFont="1" applyBorder="1" applyAlignment="1" applyProtection="1">
      <alignment vertical="center" wrapText="1"/>
    </xf>
    <xf numFmtId="165" fontId="4" fillId="0" borderId="111" xfId="1" applyNumberFormat="1" applyFont="1" applyBorder="1" applyAlignment="1" applyProtection="1">
      <alignment horizontal="right" vertical="center" wrapText="1"/>
    </xf>
    <xf numFmtId="165" fontId="4" fillId="0" borderId="112" xfId="1" applyNumberFormat="1" applyFont="1" applyBorder="1" applyAlignment="1" applyProtection="1">
      <alignment horizontal="right" vertical="center" wrapText="1"/>
    </xf>
    <xf numFmtId="165" fontId="4" fillId="0" borderId="113" xfId="1" applyNumberFormat="1" applyFont="1" applyBorder="1" applyAlignment="1" applyProtection="1">
      <alignment horizontal="right" vertical="center" wrapText="1"/>
    </xf>
    <xf numFmtId="165" fontId="4" fillId="0" borderId="110" xfId="1" applyNumberFormat="1" applyFont="1" applyBorder="1" applyAlignment="1" applyProtection="1">
      <alignment horizontal="right" vertical="top" wrapText="1"/>
    </xf>
    <xf numFmtId="0" fontId="22" fillId="0" borderId="114" xfId="0" applyFont="1" applyBorder="1" applyAlignment="1" applyProtection="1">
      <alignment vertical="center" wrapText="1"/>
    </xf>
    <xf numFmtId="165" fontId="4" fillId="0" borderId="115" xfId="1" applyNumberFormat="1" applyFont="1" applyBorder="1" applyAlignment="1" applyProtection="1">
      <alignment horizontal="right" vertical="center" wrapText="1"/>
    </xf>
    <xf numFmtId="165" fontId="4" fillId="0" borderId="10" xfId="1" applyNumberFormat="1" applyFont="1" applyBorder="1" applyAlignment="1" applyProtection="1">
      <alignment horizontal="right" vertical="center" wrapText="1"/>
    </xf>
    <xf numFmtId="165" fontId="4" fillId="0" borderId="116" xfId="1" applyNumberFormat="1" applyFont="1" applyBorder="1" applyAlignment="1" applyProtection="1">
      <alignment horizontal="right" vertical="center" wrapText="1"/>
    </xf>
    <xf numFmtId="165" fontId="4" fillId="0" borderId="114" xfId="1" applyNumberFormat="1" applyFont="1" applyBorder="1" applyAlignment="1" applyProtection="1">
      <alignment horizontal="right" vertical="center" wrapText="1"/>
    </xf>
    <xf numFmtId="0" fontId="22" fillId="0" borderId="117" xfId="0" applyFont="1" applyBorder="1" applyAlignment="1" applyProtection="1">
      <alignment vertical="center" wrapText="1"/>
    </xf>
    <xf numFmtId="165" fontId="4" fillId="0" borderId="118" xfId="1" applyNumberFormat="1" applyFont="1" applyBorder="1" applyAlignment="1" applyProtection="1">
      <alignment horizontal="right" vertical="center" wrapText="1"/>
    </xf>
    <xf numFmtId="165" fontId="4" fillId="0" borderId="119" xfId="1" applyNumberFormat="1" applyFont="1" applyBorder="1" applyAlignment="1" applyProtection="1">
      <alignment horizontal="right" vertical="center" wrapText="1"/>
    </xf>
    <xf numFmtId="165" fontId="4" fillId="0" borderId="120" xfId="1" applyNumberFormat="1" applyFont="1" applyBorder="1" applyAlignment="1" applyProtection="1">
      <alignment horizontal="right" vertical="center" wrapText="1"/>
    </xf>
    <xf numFmtId="165" fontId="4" fillId="0" borderId="117" xfId="1" applyNumberFormat="1" applyFont="1" applyBorder="1" applyAlignment="1" applyProtection="1">
      <alignment horizontal="right" vertical="center" wrapText="1"/>
    </xf>
    <xf numFmtId="0" fontId="22" fillId="0" borderId="106" xfId="0" applyFont="1" applyBorder="1" applyAlignment="1" applyProtection="1">
      <alignment vertical="center" wrapText="1"/>
    </xf>
    <xf numFmtId="165" fontId="3" fillId="0" borderId="107" xfId="1" applyNumberFormat="1" applyFont="1" applyBorder="1" applyAlignment="1" applyProtection="1">
      <alignment horizontal="right"/>
    </xf>
    <xf numFmtId="165" fontId="3" fillId="0" borderId="108" xfId="1" applyNumberFormat="1" applyFont="1" applyBorder="1" applyAlignment="1" applyProtection="1">
      <alignment horizontal="right"/>
    </xf>
    <xf numFmtId="165" fontId="3" fillId="0" borderId="109" xfId="1" applyNumberFormat="1" applyFont="1" applyBorder="1" applyAlignment="1" applyProtection="1">
      <alignment horizontal="right"/>
    </xf>
    <xf numFmtId="165" fontId="3" fillId="0" borderId="106" xfId="1" applyNumberFormat="1" applyFont="1" applyBorder="1" applyAlignment="1" applyProtection="1">
      <alignment horizontal="right"/>
    </xf>
    <xf numFmtId="0" fontId="4" fillId="0" borderId="32" xfId="0" applyFont="1" applyBorder="1" applyAlignment="1" applyProtection="1">
      <alignment horizontal="right" vertical="center" wrapText="1"/>
    </xf>
    <xf numFmtId="0" fontId="23" fillId="0" borderId="121" xfId="0" applyFont="1" applyBorder="1" applyAlignment="1" applyProtection="1">
      <alignment horizontal="center" vertical="center" wrapText="1"/>
    </xf>
    <xf numFmtId="0" fontId="23" fillId="0" borderId="121" xfId="0" applyFont="1" applyBorder="1" applyAlignment="1" applyProtection="1">
      <alignment horizontal="center" vertical="center"/>
    </xf>
    <xf numFmtId="0" fontId="4" fillId="0" borderId="122" xfId="0" applyFont="1" applyBorder="1" applyAlignment="1" applyProtection="1">
      <alignment horizontal="right" vertical="center" wrapText="1"/>
    </xf>
    <xf numFmtId="0" fontId="23" fillId="0" borderId="123" xfId="0" applyFont="1" applyBorder="1" applyAlignment="1" applyProtection="1">
      <alignment horizontal="center" vertical="center" wrapText="1"/>
    </xf>
    <xf numFmtId="0" fontId="23" fillId="0" borderId="123" xfId="0" applyFont="1" applyBorder="1" applyAlignment="1" applyProtection="1">
      <alignment horizontal="center" vertical="center"/>
    </xf>
    <xf numFmtId="0" fontId="22" fillId="0" borderId="23" xfId="0" applyFont="1" applyBorder="1" applyAlignment="1" applyProtection="1">
      <alignment horizontal="right" vertical="center" wrapText="1"/>
    </xf>
    <xf numFmtId="0" fontId="4" fillId="0" borderId="25" xfId="0" applyFont="1" applyBorder="1" applyAlignment="1" applyProtection="1">
      <alignment horizontal="right" vertical="center" wrapText="1"/>
    </xf>
    <xf numFmtId="2" fontId="24" fillId="0" borderId="25" xfId="0" applyNumberFormat="1" applyFont="1" applyBorder="1" applyAlignment="1" applyProtection="1">
      <alignment vertical="center"/>
    </xf>
    <xf numFmtId="0" fontId="0" fillId="0" borderId="0" xfId="0" applyAlignment="1" applyProtection="1">
      <alignment vertical="center" wrapText="1"/>
    </xf>
    <xf numFmtId="0" fontId="36" fillId="7" borderId="165" xfId="0" applyFont="1" applyFill="1" applyBorder="1" applyAlignment="1">
      <alignment horizontal="center"/>
    </xf>
    <xf numFmtId="0" fontId="36" fillId="7" borderId="166" xfId="0" applyFont="1" applyFill="1" applyBorder="1" applyAlignment="1">
      <alignment horizontal="center"/>
    </xf>
    <xf numFmtId="0" fontId="18" fillId="7" borderId="152" xfId="0" applyFont="1" applyFill="1" applyBorder="1" applyAlignment="1">
      <alignment horizontal="center"/>
    </xf>
    <xf numFmtId="0" fontId="18" fillId="7" borderId="153" xfId="0" applyFont="1" applyFill="1" applyBorder="1" applyAlignment="1">
      <alignment horizontal="center"/>
    </xf>
    <xf numFmtId="0" fontId="18" fillId="7" borderId="154" xfId="0" applyFont="1" applyFill="1" applyBorder="1" applyAlignment="1">
      <alignment horizontal="center"/>
    </xf>
    <xf numFmtId="0" fontId="0" fillId="7" borderId="1" xfId="0" applyFill="1" applyBorder="1"/>
    <xf numFmtId="0" fontId="0" fillId="0" borderId="8" xfId="0" applyBorder="1"/>
    <xf numFmtId="0" fontId="0" fillId="0" borderId="8" xfId="1" applyNumberFormat="1" applyFont="1" applyBorder="1" applyAlignment="1" applyProtection="1">
      <alignment horizontal="right"/>
    </xf>
    <xf numFmtId="0" fontId="0" fillId="0" borderId="164" xfId="0" applyBorder="1" applyAlignment="1">
      <alignment horizontal="right"/>
    </xf>
    <xf numFmtId="0" fontId="0" fillId="0" borderId="1" xfId="0" applyBorder="1"/>
    <xf numFmtId="0" fontId="0" fillId="0" borderId="1" xfId="1" applyNumberFormat="1" applyFont="1" applyBorder="1" applyAlignment="1" applyProtection="1">
      <alignment horizontal="right"/>
    </xf>
    <xf numFmtId="0" fontId="0" fillId="0" borderId="0" xfId="0" applyAlignment="1">
      <alignment horizontal="center"/>
    </xf>
    <xf numFmtId="0" fontId="0" fillId="0" borderId="165" xfId="0" applyBorder="1"/>
    <xf numFmtId="0" fontId="0" fillId="0" borderId="165" xfId="1" applyNumberFormat="1" applyFont="1" applyBorder="1" applyAlignment="1" applyProtection="1">
      <alignment horizontal="right"/>
    </xf>
    <xf numFmtId="0" fontId="18" fillId="7" borderId="155" xfId="0" applyFont="1" applyFill="1" applyBorder="1" applyAlignment="1">
      <alignment horizontal="center"/>
    </xf>
    <xf numFmtId="0" fontId="0" fillId="0" borderId="161" xfId="0" applyBorder="1" applyAlignment="1">
      <alignment horizontal="center"/>
    </xf>
    <xf numFmtId="0" fontId="0" fillId="0" borderId="156" xfId="0" applyBorder="1" applyAlignment="1">
      <alignment horizontal="center"/>
    </xf>
    <xf numFmtId="0" fontId="18" fillId="7" borderId="157" xfId="0" applyFont="1" applyFill="1" applyBorder="1" applyAlignment="1">
      <alignment horizontal="center"/>
    </xf>
    <xf numFmtId="0" fontId="0" fillId="0" borderId="1" xfId="0" applyBorder="1" applyAlignment="1">
      <alignment horizontal="center"/>
    </xf>
    <xf numFmtId="0" fontId="0" fillId="0" borderId="158" xfId="0" applyBorder="1" applyAlignment="1">
      <alignment horizontal="center"/>
    </xf>
    <xf numFmtId="0" fontId="18" fillId="7" borderId="159" xfId="0" applyFont="1" applyFill="1" applyBorder="1" applyAlignment="1">
      <alignment horizontal="center"/>
    </xf>
    <xf numFmtId="0" fontId="0" fillId="0" borderId="162" xfId="0" applyBorder="1" applyAlignment="1">
      <alignment horizontal="center"/>
    </xf>
    <xf numFmtId="0" fontId="0" fillId="0" borderId="160" xfId="0" applyBorder="1" applyAlignment="1">
      <alignment horizontal="center"/>
    </xf>
    <xf numFmtId="0" fontId="34" fillId="14" borderId="152" xfId="0" applyFont="1" applyFill="1" applyBorder="1" applyAlignment="1" applyProtection="1">
      <alignment horizontal="center" wrapText="1"/>
    </xf>
    <xf numFmtId="0" fontId="34" fillId="14" borderId="153" xfId="0" applyFont="1" applyFill="1" applyBorder="1" applyAlignment="1" applyProtection="1">
      <alignment horizontal="center"/>
    </xf>
    <xf numFmtId="0" fontId="34" fillId="14" borderId="154" xfId="0" applyFont="1" applyFill="1" applyBorder="1" applyAlignment="1" applyProtection="1">
      <alignment horizontal="center"/>
    </xf>
    <xf numFmtId="0" fontId="35" fillId="0" borderId="0" xfId="0" applyFont="1" applyProtection="1"/>
    <xf numFmtId="0" fontId="34" fillId="14" borderId="155" xfId="0" applyFont="1" applyFill="1" applyBorder="1" applyAlignment="1" applyProtection="1">
      <alignment horizontal="center"/>
    </xf>
    <xf numFmtId="0" fontId="34" fillId="14" borderId="156" xfId="0" applyFont="1" applyFill="1" applyBorder="1" applyAlignment="1" applyProtection="1">
      <alignment horizontal="center"/>
    </xf>
    <xf numFmtId="0" fontId="34" fillId="14" borderId="152" xfId="0" applyFont="1" applyFill="1" applyBorder="1" applyAlignment="1" applyProtection="1">
      <alignment horizontal="right"/>
    </xf>
    <xf numFmtId="0" fontId="35" fillId="0" borderId="157" xfId="0" applyFont="1" applyBorder="1" applyProtection="1"/>
    <xf numFmtId="0" fontId="35" fillId="0" borderId="158" xfId="0" applyFont="1" applyBorder="1" applyProtection="1"/>
    <xf numFmtId="0" fontId="35" fillId="0" borderId="159" xfId="0" applyFont="1" applyBorder="1" applyProtection="1"/>
    <xf numFmtId="0" fontId="35" fillId="0" borderId="160" xfId="0" applyFont="1" applyBorder="1" applyProtection="1"/>
    <xf numFmtId="0" fontId="34" fillId="14" borderId="155" xfId="0" applyFont="1" applyFill="1" applyBorder="1" applyAlignment="1" applyProtection="1">
      <alignment horizontal="center" vertical="center"/>
    </xf>
    <xf numFmtId="0" fontId="34" fillId="14" borderId="161" xfId="0" applyFont="1" applyFill="1" applyBorder="1" applyAlignment="1" applyProtection="1">
      <alignment horizontal="center" vertical="center"/>
    </xf>
    <xf numFmtId="0" fontId="34" fillId="14" borderId="156" xfId="0" applyFont="1" applyFill="1" applyBorder="1" applyAlignment="1" applyProtection="1">
      <alignment horizontal="center" vertical="center"/>
    </xf>
    <xf numFmtId="0" fontId="35" fillId="2" borderId="157" xfId="0" applyFont="1" applyFill="1" applyBorder="1" applyProtection="1"/>
    <xf numFmtId="0" fontId="35" fillId="0" borderId="1" xfId="0" applyFont="1" applyBorder="1" applyProtection="1"/>
    <xf numFmtId="0" fontId="35" fillId="0" borderId="1" xfId="1" applyNumberFormat="1" applyFont="1" applyBorder="1" applyProtection="1"/>
    <xf numFmtId="0" fontId="35" fillId="2" borderId="159" xfId="0" applyFont="1" applyFill="1" applyBorder="1" applyProtection="1"/>
    <xf numFmtId="0" fontId="35" fillId="0" borderId="162" xfId="0" applyFont="1" applyBorder="1" applyProtection="1"/>
    <xf numFmtId="0" fontId="35" fillId="0" borderId="162" xfId="1" applyNumberFormat="1" applyFont="1" applyBorder="1" applyProtection="1"/>
    <xf numFmtId="0" fontId="34" fillId="14" borderId="155" xfId="0" applyFont="1" applyFill="1" applyBorder="1" applyAlignment="1" applyProtection="1">
      <alignment horizontal="right"/>
    </xf>
    <xf numFmtId="0" fontId="35" fillId="0" borderId="156" xfId="0" applyFont="1" applyBorder="1" applyProtection="1"/>
    <xf numFmtId="0" fontId="34" fillId="14" borderId="161" xfId="0" applyFont="1" applyFill="1" applyBorder="1" applyAlignment="1" applyProtection="1">
      <alignment horizontal="center"/>
    </xf>
    <xf numFmtId="0" fontId="35" fillId="0" borderId="156" xfId="0" applyFont="1" applyBorder="1" applyAlignment="1" applyProtection="1">
      <alignment horizontal="right"/>
    </xf>
    <xf numFmtId="0" fontId="34" fillId="14" borderId="159" xfId="0" applyFont="1" applyFill="1" applyBorder="1" applyAlignment="1" applyProtection="1">
      <alignment horizontal="right"/>
    </xf>
    <xf numFmtId="0" fontId="34" fillId="14" borderId="159" xfId="0" applyFont="1" applyFill="1" applyBorder="1" applyAlignment="1" applyProtection="1">
      <alignment horizontal="center"/>
    </xf>
    <xf numFmtId="0" fontId="34" fillId="14" borderId="162" xfId="0" applyFont="1" applyFill="1" applyBorder="1" applyAlignment="1" applyProtection="1">
      <alignment horizontal="center"/>
    </xf>
    <xf numFmtId="0" fontId="35" fillId="0" borderId="160" xfId="0" applyFont="1" applyBorder="1" applyAlignment="1" applyProtection="1">
      <alignment horizontal="right"/>
    </xf>
    <xf numFmtId="0" fontId="34" fillId="14" borderId="152" xfId="0" applyFont="1" applyFill="1" applyBorder="1" applyAlignment="1" applyProtection="1">
      <alignment horizontal="center"/>
    </xf>
    <xf numFmtId="0" fontId="34" fillId="14" borderId="153" xfId="0" applyFont="1" applyFill="1" applyBorder="1" applyAlignment="1" applyProtection="1">
      <alignment horizontal="center"/>
    </xf>
    <xf numFmtId="0" fontId="34" fillId="14" borderId="154" xfId="0" applyFont="1" applyFill="1" applyBorder="1" applyAlignment="1" applyProtection="1">
      <alignment horizontal="center"/>
    </xf>
    <xf numFmtId="0" fontId="35" fillId="0" borderId="163" xfId="0" applyFont="1" applyBorder="1" applyProtection="1"/>
    <xf numFmtId="0" fontId="35" fillId="0" borderId="8" xfId="0" applyFont="1" applyBorder="1" applyProtection="1"/>
    <xf numFmtId="44" fontId="35" fillId="0" borderId="160" xfId="1" applyFont="1" applyBorder="1" applyProtection="1"/>
    <xf numFmtId="9" fontId="35" fillId="0" borderId="154" xfId="2" applyFont="1" applyBorder="1" applyProtection="1"/>
    <xf numFmtId="9" fontId="35" fillId="0" borderId="158" xfId="2" applyFont="1" applyBorder="1" applyProtection="1"/>
    <xf numFmtId="9" fontId="35" fillId="0" borderId="160" xfId="2" applyFont="1" applyBorder="1" applyProtection="1"/>
    <xf numFmtId="44" fontId="35" fillId="0" borderId="164" xfId="1" applyFont="1" applyBorder="1" applyProtection="1"/>
    <xf numFmtId="44" fontId="35" fillId="0" borderId="158" xfId="1" applyFont="1" applyBorder="1" applyProtection="1"/>
    <xf numFmtId="0" fontId="33" fillId="13" borderId="0" xfId="0" applyFont="1" applyFill="1" applyAlignment="1" applyProtection="1">
      <alignment horizontal="center"/>
    </xf>
    <xf numFmtId="0" fontId="0" fillId="0" borderId="0" xfId="0" applyAlignment="1" applyProtection="1">
      <alignment horizontal="center"/>
    </xf>
    <xf numFmtId="0" fontId="2" fillId="6" borderId="1" xfId="0" applyFont="1" applyFill="1" applyBorder="1" applyAlignment="1" applyProtection="1">
      <alignment horizontal="center"/>
    </xf>
    <xf numFmtId="0" fontId="2" fillId="6" borderId="1" xfId="0" applyFont="1" applyFill="1" applyBorder="1" applyAlignment="1" applyProtection="1">
      <alignment horizontal="center"/>
    </xf>
    <xf numFmtId="0" fontId="0" fillId="0" borderId="1" xfId="0" applyBorder="1" applyProtection="1"/>
    <xf numFmtId="44" fontId="0" fillId="0" borderId="1" xfId="1" applyFont="1" applyBorder="1" applyProtection="1"/>
    <xf numFmtId="9" fontId="0" fillId="0" borderId="1" xfId="2" applyFont="1" applyBorder="1" applyAlignment="1" applyProtection="1">
      <alignment horizontal="center"/>
    </xf>
    <xf numFmtId="0" fontId="0" fillId="0" borderId="1" xfId="0" applyBorder="1" applyAlignment="1" applyProtection="1">
      <alignment horizontal="center"/>
    </xf>
    <xf numFmtId="9" fontId="0" fillId="0" borderId="1" xfId="2" applyFont="1" applyBorder="1" applyProtection="1"/>
    <xf numFmtId="0" fontId="0" fillId="7" borderId="144" xfId="0" applyFill="1" applyBorder="1" applyAlignment="1" applyProtection="1">
      <alignment horizontal="center"/>
    </xf>
    <xf numFmtId="0" fontId="0" fillId="7" borderId="145" xfId="0" applyFill="1" applyBorder="1" applyAlignment="1" applyProtection="1">
      <alignment horizontal="center" wrapText="1"/>
    </xf>
    <xf numFmtId="0" fontId="0" fillId="7" borderId="145" xfId="0" applyFill="1" applyBorder="1" applyAlignment="1" applyProtection="1">
      <alignment horizontal="center"/>
    </xf>
    <xf numFmtId="0" fontId="0" fillId="7" borderId="146" xfId="0" applyFill="1" applyBorder="1" applyAlignment="1" applyProtection="1">
      <alignment horizontal="center" wrapText="1"/>
    </xf>
    <xf numFmtId="0" fontId="0" fillId="0" borderId="147" xfId="0" applyBorder="1" applyAlignment="1" applyProtection="1">
      <alignment horizontal="right"/>
    </xf>
    <xf numFmtId="0" fontId="0" fillId="0" borderId="8" xfId="0" applyBorder="1" applyAlignment="1" applyProtection="1">
      <alignment horizontal="center"/>
    </xf>
    <xf numFmtId="0" fontId="0" fillId="0" borderId="8" xfId="1" applyNumberFormat="1" applyFont="1" applyBorder="1" applyProtection="1"/>
    <xf numFmtId="0" fontId="0" fillId="0" borderId="148" xfId="1" applyNumberFormat="1" applyFont="1" applyBorder="1" applyProtection="1"/>
    <xf numFmtId="0" fontId="0" fillId="0" borderId="149" xfId="0" applyBorder="1" applyAlignment="1" applyProtection="1">
      <alignment horizontal="right"/>
    </xf>
    <xf numFmtId="0" fontId="0" fillId="0" borderId="1" xfId="1" applyNumberFormat="1" applyFont="1" applyBorder="1" applyProtection="1"/>
    <xf numFmtId="0" fontId="0" fillId="0" borderId="150" xfId="0" applyBorder="1" applyAlignment="1" applyProtection="1">
      <alignment horizontal="right"/>
    </xf>
    <xf numFmtId="0" fontId="0" fillId="0" borderId="151" xfId="0" applyBorder="1" applyAlignment="1" applyProtection="1">
      <alignment horizontal="center"/>
    </xf>
    <xf numFmtId="0" fontId="0" fillId="0" borderId="93" xfId="1" applyNumberFormat="1" applyFont="1" applyBorder="1" applyProtection="1"/>
    <xf numFmtId="0" fontId="0" fillId="0" borderId="151" xfId="1" applyNumberFormat="1" applyFont="1" applyBorder="1" applyProtection="1"/>
    <xf numFmtId="0" fontId="0" fillId="0" borderId="94" xfId="1" applyNumberFormat="1" applyFont="1" applyBorder="1" applyProtection="1"/>
    <xf numFmtId="0" fontId="4" fillId="0" borderId="133" xfId="0" applyFont="1" applyBorder="1" applyAlignment="1" applyProtection="1">
      <alignment horizontal="center" vertical="center"/>
    </xf>
    <xf numFmtId="0" fontId="4" fillId="0" borderId="134" xfId="0" applyFont="1" applyBorder="1" applyAlignment="1" applyProtection="1">
      <alignment horizontal="center" vertical="center"/>
    </xf>
    <xf numFmtId="0" fontId="4" fillId="0" borderId="59" xfId="0" applyFont="1" applyBorder="1" applyAlignment="1" applyProtection="1">
      <alignment horizontal="center" vertical="center"/>
    </xf>
    <xf numFmtId="0" fontId="4" fillId="0" borderId="25" xfId="0" applyFont="1" applyBorder="1" applyAlignment="1" applyProtection="1">
      <alignment vertical="center"/>
    </xf>
    <xf numFmtId="0" fontId="4" fillId="0" borderId="24" xfId="0" applyFont="1" applyBorder="1" applyAlignment="1" applyProtection="1">
      <alignment vertical="center"/>
    </xf>
    <xf numFmtId="0" fontId="4" fillId="0" borderId="23" xfId="0" applyFont="1" applyBorder="1" applyAlignment="1" applyProtection="1">
      <alignment vertical="center"/>
    </xf>
    <xf numFmtId="0" fontId="28" fillId="0" borderId="0" xfId="0" applyFont="1" applyAlignment="1" applyProtection="1">
      <alignment horizontal="center"/>
    </xf>
    <xf numFmtId="0" fontId="0" fillId="0" borderId="135" xfId="0" applyBorder="1" applyProtection="1"/>
    <xf numFmtId="0" fontId="17" fillId="10" borderId="136" xfId="0" applyFont="1" applyFill="1" applyBorder="1" applyProtection="1"/>
    <xf numFmtId="0" fontId="0" fillId="0" borderId="136" xfId="0" applyBorder="1" applyProtection="1"/>
    <xf numFmtId="0" fontId="17" fillId="11" borderId="0" xfId="0" applyFont="1" applyFill="1" applyAlignment="1" applyProtection="1">
      <alignment horizontal="center"/>
    </xf>
    <xf numFmtId="0" fontId="18" fillId="0" borderId="0" xfId="0" applyFont="1" applyProtection="1"/>
    <xf numFmtId="9" fontId="29" fillId="0" borderId="0" xfId="2" applyFont="1" applyProtection="1"/>
    <xf numFmtId="0" fontId="30" fillId="11" borderId="0" xfId="0" applyFont="1" applyFill="1" applyAlignment="1" applyProtection="1">
      <alignment horizontal="center"/>
    </xf>
    <xf numFmtId="0" fontId="18" fillId="0" borderId="22" xfId="0" applyFont="1" applyBorder="1" applyAlignment="1" applyProtection="1">
      <alignment horizontal="right"/>
    </xf>
    <xf numFmtId="0" fontId="31" fillId="12" borderId="137" xfId="0" applyFont="1" applyFill="1" applyBorder="1" applyAlignment="1" applyProtection="1">
      <alignment horizontal="left"/>
    </xf>
    <xf numFmtId="0" fontId="32" fillId="12" borderId="138" xfId="0" applyFont="1" applyFill="1" applyBorder="1" applyAlignment="1" applyProtection="1">
      <alignment horizontal="left"/>
    </xf>
    <xf numFmtId="0" fontId="32" fillId="12" borderId="138" xfId="0" applyFont="1" applyFill="1" applyBorder="1" applyProtection="1"/>
    <xf numFmtId="0" fontId="32" fillId="12" borderId="139" xfId="0" applyFont="1" applyFill="1" applyBorder="1" applyProtection="1"/>
    <xf numFmtId="0" fontId="0" fillId="0" borderId="140" xfId="0" applyBorder="1" applyProtection="1"/>
    <xf numFmtId="14" fontId="0" fillId="0" borderId="141" xfId="0" applyNumberFormat="1" applyBorder="1" applyProtection="1"/>
    <xf numFmtId="0" fontId="0" fillId="0" borderId="140" xfId="0" quotePrefix="1" applyBorder="1" applyAlignment="1" applyProtection="1">
      <alignment horizontal="left"/>
    </xf>
    <xf numFmtId="0" fontId="0" fillId="0" borderId="142" xfId="0" applyBorder="1" applyProtection="1"/>
    <xf numFmtId="0" fontId="0" fillId="0" borderId="15" xfId="0" applyBorder="1" applyProtection="1"/>
    <xf numFmtId="44" fontId="0" fillId="0" borderId="15" xfId="1" applyFont="1" applyBorder="1" applyProtection="1"/>
    <xf numFmtId="14" fontId="0" fillId="0" borderId="143" xfId="0" applyNumberFormat="1" applyBorder="1" applyProtection="1"/>
    <xf numFmtId="0" fontId="3" fillId="0" borderId="0" xfId="0" applyFont="1" applyAlignment="1" applyProtection="1">
      <alignment vertical="center"/>
    </xf>
    <xf numFmtId="0" fontId="26" fillId="0" borderId="127" xfId="0" applyFont="1" applyBorder="1" applyAlignment="1" applyProtection="1">
      <alignment horizontal="center" vertical="center"/>
    </xf>
    <xf numFmtId="0" fontId="26" fillId="0" borderId="129" xfId="0" applyFont="1" applyBorder="1" applyAlignment="1" applyProtection="1">
      <alignment horizontal="center" vertical="center"/>
    </xf>
    <xf numFmtId="0" fontId="26" fillId="0" borderId="130" xfId="0" applyFont="1" applyBorder="1" applyAlignment="1" applyProtection="1">
      <alignment horizontal="center" vertical="center"/>
    </xf>
    <xf numFmtId="0" fontId="26" fillId="0" borderId="131" xfId="0" applyFont="1" applyBorder="1" applyAlignment="1" applyProtection="1">
      <alignment horizontal="center" vertical="center"/>
    </xf>
    <xf numFmtId="0" fontId="3" fillId="0" borderId="25" xfId="0" applyFont="1" applyBorder="1" applyAlignment="1" applyProtection="1">
      <alignment horizontal="center" vertical="center"/>
    </xf>
    <xf numFmtId="0" fontId="3" fillId="0" borderId="30" xfId="0" applyFont="1" applyBorder="1" applyAlignment="1" applyProtection="1">
      <alignment horizontal="center" vertical="center"/>
    </xf>
    <xf numFmtId="0" fontId="26" fillId="0" borderId="132" xfId="0" applyFont="1" applyBorder="1" applyAlignment="1" applyProtection="1">
      <alignment horizontal="center" vertical="center"/>
    </xf>
    <xf numFmtId="0" fontId="26" fillId="0" borderId="95" xfId="0" applyFont="1" applyBorder="1" applyAlignment="1" applyProtection="1">
      <alignment horizontal="center" vertical="center"/>
    </xf>
    <xf numFmtId="0" fontId="3" fillId="0" borderId="128" xfId="0" applyFont="1" applyBorder="1" applyAlignment="1" applyProtection="1">
      <alignment horizontal="center" vertical="center"/>
    </xf>
    <xf numFmtId="0" fontId="3" fillId="0" borderId="44" xfId="0" applyFont="1" applyBorder="1" applyAlignment="1" applyProtection="1">
      <alignment horizontal="center" vertical="center"/>
    </xf>
    <xf numFmtId="0" fontId="25" fillId="9" borderId="124" xfId="0" applyFont="1" applyFill="1" applyBorder="1" applyAlignment="1" applyProtection="1">
      <alignment vertical="center"/>
    </xf>
    <xf numFmtId="0" fontId="25" fillId="9" borderId="125" xfId="0" applyFont="1" applyFill="1" applyBorder="1" applyAlignment="1" applyProtection="1">
      <alignment vertical="center"/>
    </xf>
    <xf numFmtId="0" fontId="25" fillId="9" borderId="126" xfId="0" applyFont="1" applyFill="1" applyBorder="1" applyAlignment="1" applyProtection="1">
      <alignment vertical="center"/>
    </xf>
    <xf numFmtId="0" fontId="6" fillId="9" borderId="127" xfId="0" applyFont="1" applyFill="1" applyBorder="1" applyAlignment="1" applyProtection="1">
      <alignment vertical="center"/>
    </xf>
    <xf numFmtId="3" fontId="3" fillId="0" borderId="128" xfId="0" applyNumberFormat="1" applyFont="1" applyBorder="1" applyAlignment="1" applyProtection="1">
      <alignment horizontal="right" vertical="center"/>
    </xf>
    <xf numFmtId="0" fontId="3" fillId="0" borderId="128" xfId="0" applyFont="1" applyBorder="1" applyAlignment="1" applyProtection="1">
      <alignment horizontal="right" vertical="center"/>
    </xf>
    <xf numFmtId="0" fontId="3" fillId="0" borderId="44" xfId="0" applyFont="1" applyBorder="1" applyAlignment="1" applyProtection="1">
      <alignment horizontal="right" vertical="center"/>
    </xf>
  </cellXfs>
  <cellStyles count="7">
    <cellStyle name="Euro" xfId="3" xr:uid="{00000000-0005-0000-0000-000000000000}"/>
    <cellStyle name="Moneda" xfId="1" builtinId="4"/>
    <cellStyle name="Moneda 2" xfId="4" xr:uid="{00000000-0005-0000-0000-000003000000}"/>
    <cellStyle name="Normal" xfId="0" builtinId="0"/>
    <cellStyle name="Normal 2" xfId="5" xr:uid="{00000000-0005-0000-0000-000005000000}"/>
    <cellStyle name="Normal 3" xfId="6" xr:uid="{00000000-0005-0000-0000-00000600000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0.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hyperlink" Target="https://teformas.com" TargetMode="External"/></Relationships>
</file>

<file path=xl/drawings/_rels/drawing11.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hyperlink" Target="https://teformas.com" TargetMode="External"/></Relationships>
</file>

<file path=xl/drawings/_rels/drawing12.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hyperlink" Target="https://teformas.com" TargetMode="External"/></Relationships>
</file>

<file path=xl/drawings/_rels/drawing13.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hyperlink" Target="https://teformas.com" TargetMode="External"/></Relationships>
</file>

<file path=xl/drawings/_rels/drawing14.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hyperlink" Target="https://teformas.com" TargetMode="External"/></Relationships>
</file>

<file path=xl/drawings/_rels/drawing15.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hyperlink" Target="https://teformas.com" TargetMode="External"/></Relationships>
</file>

<file path=xl/drawings/_rels/drawing16.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hyperlink" Target="https://teformas.com" TargetMode="External"/></Relationships>
</file>

<file path=xl/drawings/_rels/drawing1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1.gif"/><Relationship Id="rId1" Type="http://schemas.openxmlformats.org/officeDocument/2006/relationships/hyperlink" Target="https://teformas.com" TargetMode="External"/></Relationships>
</file>

<file path=xl/drawings/_rels/drawing19.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1.gif"/><Relationship Id="rId1" Type="http://schemas.openxmlformats.org/officeDocument/2006/relationships/hyperlink" Target="https://teformas.com" TargetMode="External"/></Relationships>
</file>

<file path=xl/drawings/_rels/drawing20.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hyperlink" Target="https://teformas.com" TargetMode="External"/></Relationships>
</file>

<file path=xl/drawings/_rels/drawing21.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1.gif"/><Relationship Id="rId1" Type="http://schemas.openxmlformats.org/officeDocument/2006/relationships/hyperlink" Target="https://teformas.com" TargetMode="External"/></Relationships>
</file>

<file path=xl/drawings/_rels/drawing22.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1.gif"/><Relationship Id="rId1" Type="http://schemas.openxmlformats.org/officeDocument/2006/relationships/hyperlink" Target="https://teformas.com" TargetMode="External"/><Relationship Id="rId4" Type="http://schemas.openxmlformats.org/officeDocument/2006/relationships/image" Target="../media/image6.jpeg"/></Relationships>
</file>

<file path=xl/drawings/_rels/drawing23.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hyperlink" Target="https://teformas.com" TargetMode="External"/></Relationships>
</file>

<file path=xl/drawings/_rels/drawing9.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hyperlink" Target="https://teformas.com" TargetMode="External"/></Relationships>
</file>

<file path=xl/drawings/drawing1.xml><?xml version="1.0" encoding="utf-8"?>
<xdr:wsDr xmlns:xdr="http://schemas.openxmlformats.org/drawingml/2006/spreadsheetDrawing" xmlns:a="http://schemas.openxmlformats.org/drawingml/2006/main">
  <xdr:twoCellAnchor>
    <xdr:from>
      <xdr:col>7</xdr:col>
      <xdr:colOff>752475</xdr:colOff>
      <xdr:row>1</xdr:row>
      <xdr:rowOff>180975</xdr:rowOff>
    </xdr:from>
    <xdr:to>
      <xdr:col>12</xdr:col>
      <xdr:colOff>371475</xdr:colOff>
      <xdr:row>8</xdr:row>
      <xdr:rowOff>180975</xdr:rowOff>
    </xdr:to>
    <xdr:sp macro="" textlink="">
      <xdr:nvSpPr>
        <xdr:cNvPr id="2" name="CuadroTexto 1">
          <a:extLst>
            <a:ext uri="{FF2B5EF4-FFF2-40B4-BE49-F238E27FC236}">
              <a16:creationId xmlns:a16="http://schemas.microsoft.com/office/drawing/2014/main" id="{EEA9F26A-0687-4079-BBE7-F9DF8588FB5E}"/>
            </a:ext>
          </a:extLst>
        </xdr:cNvPr>
        <xdr:cNvSpPr txBox="1"/>
      </xdr:nvSpPr>
      <xdr:spPr>
        <a:xfrm>
          <a:off x="5772150" y="381000"/>
          <a:ext cx="3429000" cy="1343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rtl="0"/>
          <a:r>
            <a:rPr lang="es-ES" sz="1100">
              <a:solidFill>
                <a:schemeClr val="dk1"/>
              </a:solidFill>
              <a:effectLst/>
              <a:latin typeface="+mn-lt"/>
              <a:ea typeface="+mn-ea"/>
              <a:cs typeface="+mn-cs"/>
            </a:rPr>
            <a:t>Escribe las fórmulas necesarias para calcular:</a:t>
          </a:r>
        </a:p>
        <a:p>
          <a:pPr lvl="1"/>
          <a:r>
            <a:rPr lang="es-ES" sz="1100">
              <a:solidFill>
                <a:schemeClr val="dk1"/>
              </a:solidFill>
              <a:effectLst/>
              <a:latin typeface="+mn-lt"/>
              <a:ea typeface="+mn-ea"/>
              <a:cs typeface="+mn-cs"/>
            </a:rPr>
            <a:t>El Precio de Venta a partir del Incremento introducido por el usuario.</a:t>
          </a:r>
        </a:p>
        <a:p>
          <a:pPr lvl="1"/>
          <a:r>
            <a:rPr lang="es-ES" sz="1100">
              <a:solidFill>
                <a:schemeClr val="dk1"/>
              </a:solidFill>
              <a:effectLst/>
              <a:latin typeface="+mn-lt"/>
              <a:ea typeface="+mn-ea"/>
              <a:cs typeface="+mn-cs"/>
            </a:rPr>
            <a:t>El Total de Ventas a partir del Precio de Venta y la Cantidad de productos vendidos.</a:t>
          </a:r>
        </a:p>
        <a:p>
          <a:endParaRPr lang="es-ES"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0</xdr:colOff>
      <xdr:row>12</xdr:row>
      <xdr:rowOff>0</xdr:rowOff>
    </xdr:from>
    <xdr:to>
      <xdr:col>5</xdr:col>
      <xdr:colOff>723545</xdr:colOff>
      <xdr:row>14</xdr:row>
      <xdr:rowOff>70737</xdr:rowOff>
    </xdr:to>
    <xdr:pic>
      <xdr:nvPicPr>
        <xdr:cNvPr id="2" name="Imagen 1">
          <a:hlinkClick xmlns:r="http://schemas.openxmlformats.org/officeDocument/2006/relationships" r:id="rId1"/>
          <a:extLst>
            <a:ext uri="{FF2B5EF4-FFF2-40B4-BE49-F238E27FC236}">
              <a16:creationId xmlns:a16="http://schemas.microsoft.com/office/drawing/2014/main" id="{E7A35050-CFBB-4EFF-9C7F-DBD1103C39E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04950" y="2533650"/>
          <a:ext cx="3495320" cy="451737"/>
        </a:xfrm>
        <a:prstGeom prst="rect">
          <a:avLst/>
        </a:prstGeom>
      </xdr:spPr>
    </xdr:pic>
    <xdr:clientData/>
  </xdr:twoCellAnchor>
  <xdr:twoCellAnchor>
    <xdr:from>
      <xdr:col>8</xdr:col>
      <xdr:colOff>0</xdr:colOff>
      <xdr:row>5</xdr:row>
      <xdr:rowOff>0</xdr:rowOff>
    </xdr:from>
    <xdr:to>
      <xdr:col>12</xdr:col>
      <xdr:colOff>400050</xdr:colOff>
      <xdr:row>6</xdr:row>
      <xdr:rowOff>152400</xdr:rowOff>
    </xdr:to>
    <xdr:sp macro="" textlink="">
      <xdr:nvSpPr>
        <xdr:cNvPr id="3" name="CuadroTexto 2">
          <a:extLst>
            <a:ext uri="{FF2B5EF4-FFF2-40B4-BE49-F238E27FC236}">
              <a16:creationId xmlns:a16="http://schemas.microsoft.com/office/drawing/2014/main" id="{FE304F57-D419-41E1-B798-BE8493D90957}"/>
            </a:ext>
          </a:extLst>
        </xdr:cNvPr>
        <xdr:cNvSpPr txBox="1"/>
      </xdr:nvSpPr>
      <xdr:spPr>
        <a:xfrm>
          <a:off x="6934200" y="1152525"/>
          <a:ext cx="3448050" cy="352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ES" sz="1100">
              <a:solidFill>
                <a:schemeClr val="dk1"/>
              </a:solidFill>
              <a:effectLst/>
              <a:latin typeface="+mn-lt"/>
              <a:ea typeface="+mn-ea"/>
              <a:cs typeface="+mn-cs"/>
            </a:rPr>
            <a:t>Esta hoja contiene los Gastos</a:t>
          </a:r>
        </a:p>
        <a:p>
          <a:endParaRPr lang="es-ES"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0</xdr:colOff>
      <xdr:row>12</xdr:row>
      <xdr:rowOff>0</xdr:rowOff>
    </xdr:from>
    <xdr:to>
      <xdr:col>5</xdr:col>
      <xdr:colOff>380645</xdr:colOff>
      <xdr:row>14</xdr:row>
      <xdr:rowOff>70737</xdr:rowOff>
    </xdr:to>
    <xdr:pic>
      <xdr:nvPicPr>
        <xdr:cNvPr id="2" name="Imagen 1">
          <a:hlinkClick xmlns:r="http://schemas.openxmlformats.org/officeDocument/2006/relationships" r:id="rId1"/>
          <a:extLst>
            <a:ext uri="{FF2B5EF4-FFF2-40B4-BE49-F238E27FC236}">
              <a16:creationId xmlns:a16="http://schemas.microsoft.com/office/drawing/2014/main" id="{809ABE20-BE44-4311-87DD-FEA5D2F8B96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0" y="2533650"/>
          <a:ext cx="3495320" cy="451737"/>
        </a:xfrm>
        <a:prstGeom prst="rect">
          <a:avLst/>
        </a:prstGeom>
      </xdr:spPr>
    </xdr:pic>
    <xdr:clientData/>
  </xdr:twoCellAnchor>
  <xdr:twoCellAnchor>
    <xdr:from>
      <xdr:col>8</xdr:col>
      <xdr:colOff>0</xdr:colOff>
      <xdr:row>5</xdr:row>
      <xdr:rowOff>0</xdr:rowOff>
    </xdr:from>
    <xdr:to>
      <xdr:col>12</xdr:col>
      <xdr:colOff>400050</xdr:colOff>
      <xdr:row>6</xdr:row>
      <xdr:rowOff>152400</xdr:rowOff>
    </xdr:to>
    <xdr:sp macro="" textlink="">
      <xdr:nvSpPr>
        <xdr:cNvPr id="3" name="CuadroTexto 2">
          <a:extLst>
            <a:ext uri="{FF2B5EF4-FFF2-40B4-BE49-F238E27FC236}">
              <a16:creationId xmlns:a16="http://schemas.microsoft.com/office/drawing/2014/main" id="{52EEBE0E-1070-4A9C-A273-078ED5C9FBB0}"/>
            </a:ext>
          </a:extLst>
        </xdr:cNvPr>
        <xdr:cNvSpPr txBox="1"/>
      </xdr:nvSpPr>
      <xdr:spPr>
        <a:xfrm>
          <a:off x="7600950" y="1152525"/>
          <a:ext cx="3448050" cy="352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ES" sz="1100">
              <a:solidFill>
                <a:schemeClr val="dk1"/>
              </a:solidFill>
              <a:effectLst/>
              <a:latin typeface="+mn-lt"/>
              <a:ea typeface="+mn-ea"/>
              <a:cs typeface="+mn-cs"/>
            </a:rPr>
            <a:t>Calcula los beneficios (=Ganancias – Gastos)</a:t>
          </a:r>
        </a:p>
        <a:p>
          <a:endParaRPr lang="es-ES" sz="1100"/>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371475</xdr:colOff>
      <xdr:row>11</xdr:row>
      <xdr:rowOff>171450</xdr:rowOff>
    </xdr:from>
    <xdr:to>
      <xdr:col>5</xdr:col>
      <xdr:colOff>704495</xdr:colOff>
      <xdr:row>14</xdr:row>
      <xdr:rowOff>51687</xdr:rowOff>
    </xdr:to>
    <xdr:pic>
      <xdr:nvPicPr>
        <xdr:cNvPr id="2" name="Imagen 1">
          <a:hlinkClick xmlns:r="http://schemas.openxmlformats.org/officeDocument/2006/relationships" r:id="rId1"/>
          <a:extLst>
            <a:ext uri="{FF2B5EF4-FFF2-40B4-BE49-F238E27FC236}">
              <a16:creationId xmlns:a16="http://schemas.microsoft.com/office/drawing/2014/main" id="{B9214FA2-4837-41B5-AFF6-92901024296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33475" y="2352675"/>
          <a:ext cx="3495320" cy="451737"/>
        </a:xfrm>
        <a:prstGeom prst="rect">
          <a:avLst/>
        </a:prstGeom>
      </xdr:spPr>
    </xdr:pic>
    <xdr:clientData/>
  </xdr:twoCellAnchor>
  <xdr:twoCellAnchor>
    <xdr:from>
      <xdr:col>7</xdr:col>
      <xdr:colOff>0</xdr:colOff>
      <xdr:row>4</xdr:row>
      <xdr:rowOff>0</xdr:rowOff>
    </xdr:from>
    <xdr:to>
      <xdr:col>10</xdr:col>
      <xdr:colOff>85725</xdr:colOff>
      <xdr:row>5</xdr:row>
      <xdr:rowOff>180975</xdr:rowOff>
    </xdr:to>
    <xdr:sp macro="" textlink="">
      <xdr:nvSpPr>
        <xdr:cNvPr id="3" name="CuadroTexto 2">
          <a:extLst>
            <a:ext uri="{FF2B5EF4-FFF2-40B4-BE49-F238E27FC236}">
              <a16:creationId xmlns:a16="http://schemas.microsoft.com/office/drawing/2014/main" id="{32BFC716-59B4-4499-8C8D-DCB986FCA739}"/>
            </a:ext>
          </a:extLst>
        </xdr:cNvPr>
        <xdr:cNvSpPr txBox="1"/>
      </xdr:nvSpPr>
      <xdr:spPr>
        <a:xfrm>
          <a:off x="5476875" y="800100"/>
          <a:ext cx="2371725" cy="38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ES" sz="1100">
              <a:solidFill>
                <a:schemeClr val="dk1"/>
              </a:solidFill>
              <a:effectLst/>
              <a:latin typeface="+mn-lt"/>
              <a:ea typeface="+mn-ea"/>
              <a:cs typeface="+mn-cs"/>
            </a:rPr>
            <a:t>Estas son las notas del</a:t>
          </a:r>
          <a:r>
            <a:rPr lang="es-ES" sz="1100" baseline="0">
              <a:solidFill>
                <a:schemeClr val="dk1"/>
              </a:solidFill>
              <a:effectLst/>
              <a:latin typeface="+mn-lt"/>
              <a:ea typeface="+mn-ea"/>
              <a:cs typeface="+mn-cs"/>
            </a:rPr>
            <a:t> primer curso</a:t>
          </a:r>
          <a:endParaRPr lang="es-ES" sz="1100">
            <a:solidFill>
              <a:schemeClr val="dk1"/>
            </a:solidFill>
            <a:effectLst/>
            <a:latin typeface="+mn-lt"/>
            <a:ea typeface="+mn-ea"/>
            <a:cs typeface="+mn-cs"/>
          </a:endParaRPr>
        </a:p>
        <a:p>
          <a:endParaRPr lang="es-ES" sz="1100"/>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342900</xdr:colOff>
      <xdr:row>12</xdr:row>
      <xdr:rowOff>0</xdr:rowOff>
    </xdr:from>
    <xdr:to>
      <xdr:col>5</xdr:col>
      <xdr:colOff>675920</xdr:colOff>
      <xdr:row>14</xdr:row>
      <xdr:rowOff>70737</xdr:rowOff>
    </xdr:to>
    <xdr:pic>
      <xdr:nvPicPr>
        <xdr:cNvPr id="2" name="Imagen 1">
          <a:hlinkClick xmlns:r="http://schemas.openxmlformats.org/officeDocument/2006/relationships" r:id="rId1"/>
          <a:extLst>
            <a:ext uri="{FF2B5EF4-FFF2-40B4-BE49-F238E27FC236}">
              <a16:creationId xmlns:a16="http://schemas.microsoft.com/office/drawing/2014/main" id="{0FED7235-C368-4F63-942C-7D96A3C8619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04900" y="2428875"/>
          <a:ext cx="3495320" cy="451737"/>
        </a:xfrm>
        <a:prstGeom prst="rect">
          <a:avLst/>
        </a:prstGeom>
      </xdr:spPr>
    </xdr:pic>
    <xdr:clientData/>
  </xdr:twoCellAnchor>
  <xdr:twoCellAnchor>
    <xdr:from>
      <xdr:col>7</xdr:col>
      <xdr:colOff>0</xdr:colOff>
      <xdr:row>3</xdr:row>
      <xdr:rowOff>0</xdr:rowOff>
    </xdr:from>
    <xdr:to>
      <xdr:col>10</xdr:col>
      <xdr:colOff>85725</xdr:colOff>
      <xdr:row>4</xdr:row>
      <xdr:rowOff>180975</xdr:rowOff>
    </xdr:to>
    <xdr:sp macro="" textlink="">
      <xdr:nvSpPr>
        <xdr:cNvPr id="3" name="CuadroTexto 2">
          <a:extLst>
            <a:ext uri="{FF2B5EF4-FFF2-40B4-BE49-F238E27FC236}">
              <a16:creationId xmlns:a16="http://schemas.microsoft.com/office/drawing/2014/main" id="{7CE4B677-915D-4506-B4DF-BEC07C588C43}"/>
            </a:ext>
          </a:extLst>
        </xdr:cNvPr>
        <xdr:cNvSpPr txBox="1"/>
      </xdr:nvSpPr>
      <xdr:spPr>
        <a:xfrm>
          <a:off x="5476875" y="657225"/>
          <a:ext cx="2371725" cy="38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ES" sz="1100">
              <a:solidFill>
                <a:schemeClr val="dk1"/>
              </a:solidFill>
              <a:effectLst/>
              <a:latin typeface="+mn-lt"/>
              <a:ea typeface="+mn-ea"/>
              <a:cs typeface="+mn-cs"/>
            </a:rPr>
            <a:t>Estas son las notas del</a:t>
          </a:r>
          <a:r>
            <a:rPr lang="es-ES" sz="1100" baseline="0">
              <a:solidFill>
                <a:schemeClr val="dk1"/>
              </a:solidFill>
              <a:effectLst/>
              <a:latin typeface="+mn-lt"/>
              <a:ea typeface="+mn-ea"/>
              <a:cs typeface="+mn-cs"/>
            </a:rPr>
            <a:t> segundo curso</a:t>
          </a:r>
          <a:endParaRPr lang="es-ES" sz="1100">
            <a:solidFill>
              <a:schemeClr val="dk1"/>
            </a:solidFill>
            <a:effectLst/>
            <a:latin typeface="+mn-lt"/>
            <a:ea typeface="+mn-ea"/>
            <a:cs typeface="+mn-cs"/>
          </a:endParaRPr>
        </a:p>
        <a:p>
          <a:endParaRPr lang="es-ES" sz="1100"/>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285750</xdr:colOff>
      <xdr:row>12</xdr:row>
      <xdr:rowOff>0</xdr:rowOff>
    </xdr:from>
    <xdr:to>
      <xdr:col>5</xdr:col>
      <xdr:colOff>618770</xdr:colOff>
      <xdr:row>14</xdr:row>
      <xdr:rowOff>70737</xdr:rowOff>
    </xdr:to>
    <xdr:pic>
      <xdr:nvPicPr>
        <xdr:cNvPr id="2" name="Imagen 1">
          <a:hlinkClick xmlns:r="http://schemas.openxmlformats.org/officeDocument/2006/relationships" r:id="rId1"/>
          <a:extLst>
            <a:ext uri="{FF2B5EF4-FFF2-40B4-BE49-F238E27FC236}">
              <a16:creationId xmlns:a16="http://schemas.microsoft.com/office/drawing/2014/main" id="{264B9554-41D3-4B51-BF92-8C7EC52806E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47750" y="2428875"/>
          <a:ext cx="3495320" cy="451737"/>
        </a:xfrm>
        <a:prstGeom prst="rect">
          <a:avLst/>
        </a:prstGeom>
      </xdr:spPr>
    </xdr:pic>
    <xdr:clientData/>
  </xdr:twoCellAnchor>
  <xdr:twoCellAnchor>
    <xdr:from>
      <xdr:col>7</xdr:col>
      <xdr:colOff>0</xdr:colOff>
      <xdr:row>3</xdr:row>
      <xdr:rowOff>0</xdr:rowOff>
    </xdr:from>
    <xdr:to>
      <xdr:col>12</xdr:col>
      <xdr:colOff>171450</xdr:colOff>
      <xdr:row>6</xdr:row>
      <xdr:rowOff>0</xdr:rowOff>
    </xdr:to>
    <xdr:sp macro="" textlink="">
      <xdr:nvSpPr>
        <xdr:cNvPr id="3" name="CuadroTexto 2">
          <a:extLst>
            <a:ext uri="{FF2B5EF4-FFF2-40B4-BE49-F238E27FC236}">
              <a16:creationId xmlns:a16="http://schemas.microsoft.com/office/drawing/2014/main" id="{AF642A0A-AEB8-4551-840E-F5EC2DD48CBA}"/>
            </a:ext>
          </a:extLst>
        </xdr:cNvPr>
        <xdr:cNvSpPr txBox="1"/>
      </xdr:nvSpPr>
      <xdr:spPr>
        <a:xfrm>
          <a:off x="5476875" y="657225"/>
          <a:ext cx="3981450" cy="600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ES" sz="1100">
              <a:solidFill>
                <a:schemeClr val="dk1"/>
              </a:solidFill>
              <a:effectLst/>
              <a:latin typeface="+mn-lt"/>
              <a:ea typeface="+mn-ea"/>
              <a:cs typeface="+mn-cs"/>
            </a:rPr>
            <a:t>Calcula el promedio de la nota de los dos cursos en la tercera hoja (=PROMEDIO(Curso1;Curso2))</a:t>
          </a:r>
        </a:p>
        <a:p>
          <a:endParaRPr lang="es-ES" sz="1100"/>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10</xdr:col>
      <xdr:colOff>0</xdr:colOff>
      <xdr:row>1</xdr:row>
      <xdr:rowOff>0</xdr:rowOff>
    </xdr:from>
    <xdr:to>
      <xdr:col>14</xdr:col>
      <xdr:colOff>447320</xdr:colOff>
      <xdr:row>3</xdr:row>
      <xdr:rowOff>70737</xdr:rowOff>
    </xdr:to>
    <xdr:pic>
      <xdr:nvPicPr>
        <xdr:cNvPr id="2" name="Imagen 1">
          <a:hlinkClick xmlns:r="http://schemas.openxmlformats.org/officeDocument/2006/relationships" r:id="rId1"/>
          <a:extLst>
            <a:ext uri="{FF2B5EF4-FFF2-40B4-BE49-F238E27FC236}">
              <a16:creationId xmlns:a16="http://schemas.microsoft.com/office/drawing/2014/main" id="{F233AAC0-B0E7-4487-953A-02DA51AD6DF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772400" y="428625"/>
          <a:ext cx="3495320" cy="451737"/>
        </a:xfrm>
        <a:prstGeom prst="rect">
          <a:avLst/>
        </a:prstGeom>
      </xdr:spPr>
    </xdr:pic>
    <xdr:clientData/>
  </xdr:twoCellAnchor>
  <xdr:twoCellAnchor>
    <xdr:from>
      <xdr:col>10</xdr:col>
      <xdr:colOff>19050</xdr:colOff>
      <xdr:row>4</xdr:row>
      <xdr:rowOff>180975</xdr:rowOff>
    </xdr:from>
    <xdr:to>
      <xdr:col>16</xdr:col>
      <xdr:colOff>733425</xdr:colOff>
      <xdr:row>18</xdr:row>
      <xdr:rowOff>161925</xdr:rowOff>
    </xdr:to>
    <xdr:sp macro="" textlink="">
      <xdr:nvSpPr>
        <xdr:cNvPr id="3" name="CuadroTexto 2">
          <a:extLst>
            <a:ext uri="{FF2B5EF4-FFF2-40B4-BE49-F238E27FC236}">
              <a16:creationId xmlns:a16="http://schemas.microsoft.com/office/drawing/2014/main" id="{3B3D6242-8B0E-9F4A-965B-EC9F1F2FF3A2}"/>
            </a:ext>
          </a:extLst>
        </xdr:cNvPr>
        <xdr:cNvSpPr txBox="1"/>
      </xdr:nvSpPr>
      <xdr:spPr>
        <a:xfrm>
          <a:off x="7791450" y="1181100"/>
          <a:ext cx="5286375" cy="2933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S" sz="1100" b="0" i="0" u="none" strike="noStrike" baseline="0">
            <a:solidFill>
              <a:schemeClr val="dk1"/>
            </a:solidFill>
            <a:latin typeface="+mn-lt"/>
            <a:ea typeface="+mn-ea"/>
            <a:cs typeface="+mn-cs"/>
          </a:endParaRPr>
        </a:p>
        <a:p>
          <a:r>
            <a:rPr lang="es-ES" sz="1100" b="0" i="0" u="none" strike="noStrike" baseline="0">
              <a:solidFill>
                <a:schemeClr val="dk1"/>
              </a:solidFill>
              <a:latin typeface="+mn-lt"/>
              <a:ea typeface="+mn-ea"/>
              <a:cs typeface="+mn-cs"/>
            </a:rPr>
            <a:t>• Para calcular el Subtotal se ha utilizar la tabla de tarifas. Las tarifas serán: </a:t>
          </a:r>
        </a:p>
        <a:p>
          <a:endParaRPr lang="es-ES" sz="1100" b="0" i="0" u="none" strike="noStrike" baseline="0">
            <a:solidFill>
              <a:schemeClr val="dk1"/>
            </a:solidFill>
            <a:latin typeface="+mn-lt"/>
            <a:ea typeface="+mn-ea"/>
            <a:cs typeface="+mn-cs"/>
          </a:endParaRPr>
        </a:p>
        <a:p>
          <a:r>
            <a:rPr lang="es-ES" sz="1100" b="0" i="0" u="none" strike="noStrike" baseline="0">
              <a:solidFill>
                <a:schemeClr val="dk1"/>
              </a:solidFill>
              <a:latin typeface="+mn-lt"/>
              <a:ea typeface="+mn-ea"/>
              <a:cs typeface="+mn-cs"/>
            </a:rPr>
            <a:t>SI la cantidad de Huéspedes = 1 </a:t>
          </a:r>
        </a:p>
        <a:p>
          <a:r>
            <a:rPr lang="es-ES" sz="1100" b="0" i="0" u="none" strike="noStrike" baseline="0">
              <a:solidFill>
                <a:schemeClr val="dk1"/>
              </a:solidFill>
              <a:latin typeface="+mn-lt"/>
              <a:ea typeface="+mn-ea"/>
              <a:cs typeface="+mn-cs"/>
            </a:rPr>
            <a:t>Entonces cantidad de días * tarifa individual </a:t>
          </a:r>
        </a:p>
        <a:p>
          <a:r>
            <a:rPr lang="es-ES" sz="1100" b="0" i="0" u="none" strike="noStrike" baseline="0">
              <a:solidFill>
                <a:schemeClr val="dk1"/>
              </a:solidFill>
              <a:latin typeface="+mn-lt"/>
              <a:ea typeface="+mn-ea"/>
              <a:cs typeface="+mn-cs"/>
            </a:rPr>
            <a:t>SI NO SI cantidad de huéspedes = 2 </a:t>
          </a:r>
        </a:p>
        <a:p>
          <a:r>
            <a:rPr lang="es-ES" sz="1100" b="0" i="0" u="none" strike="noStrike" baseline="0">
              <a:solidFill>
                <a:schemeClr val="dk1"/>
              </a:solidFill>
              <a:latin typeface="+mn-lt"/>
              <a:ea typeface="+mn-ea"/>
              <a:cs typeface="+mn-cs"/>
            </a:rPr>
            <a:t>Entonces cantidad de días * tarifa doble </a:t>
          </a:r>
        </a:p>
        <a:p>
          <a:r>
            <a:rPr lang="es-ES" sz="1100" b="0" i="0" u="none" strike="noStrike" baseline="0">
              <a:solidFill>
                <a:schemeClr val="dk1"/>
              </a:solidFill>
              <a:latin typeface="+mn-lt"/>
              <a:ea typeface="+mn-ea"/>
              <a:cs typeface="+mn-cs"/>
            </a:rPr>
            <a:t>SI NO cantidad de días * tarifa familiar </a:t>
          </a:r>
        </a:p>
        <a:p>
          <a:endParaRPr lang="es-ES" sz="1100" b="0" i="0" u="none" strike="noStrike" baseline="0">
            <a:solidFill>
              <a:schemeClr val="dk1"/>
            </a:solidFill>
            <a:latin typeface="+mn-lt"/>
            <a:ea typeface="+mn-ea"/>
            <a:cs typeface="+mn-cs"/>
          </a:endParaRPr>
        </a:p>
        <a:p>
          <a:endParaRPr lang="es-ES" sz="1100" b="0" i="0" u="none" strike="noStrike" baseline="0">
            <a:solidFill>
              <a:schemeClr val="dk1"/>
            </a:solidFill>
            <a:latin typeface="+mn-lt"/>
            <a:ea typeface="+mn-ea"/>
            <a:cs typeface="+mn-cs"/>
          </a:endParaRPr>
        </a:p>
        <a:p>
          <a:r>
            <a:rPr lang="es-ES" sz="1100" b="0" i="0" u="none" strike="noStrike" baseline="0">
              <a:solidFill>
                <a:schemeClr val="dk1"/>
              </a:solidFill>
              <a:latin typeface="+mn-lt"/>
              <a:ea typeface="+mn-ea"/>
              <a:cs typeface="+mn-cs"/>
            </a:rPr>
            <a:t>• La cantidad a descontar es el porcentaje correspondiente del Subtotal aplicando la tabla de descuentos. Para aplicar esta tabla tendrás que utilizar la función BUSCARV. Buscaremos el tipo de descuento en la tabla de descuentos. </a:t>
          </a:r>
        </a:p>
        <a:p>
          <a:r>
            <a:rPr lang="es-ES" sz="1100" b="0" i="0" u="none" strike="noStrike" baseline="0">
              <a:solidFill>
                <a:schemeClr val="dk1"/>
              </a:solidFill>
              <a:latin typeface="+mn-lt"/>
              <a:ea typeface="+mn-ea"/>
              <a:cs typeface="+mn-cs"/>
            </a:rPr>
            <a:t>• El precio sin IVA se obtendrá restando las casillas anteriores </a:t>
          </a:r>
        </a:p>
        <a:p>
          <a:r>
            <a:rPr lang="es-ES" sz="1100" b="0" i="0" u="none" strike="noStrike" baseline="0">
              <a:solidFill>
                <a:schemeClr val="dk1"/>
              </a:solidFill>
              <a:latin typeface="+mn-lt"/>
              <a:ea typeface="+mn-ea"/>
              <a:cs typeface="+mn-cs"/>
            </a:rPr>
            <a:t>• El IVA será: Precio sin IVA x 18% </a:t>
          </a:r>
        </a:p>
        <a:p>
          <a:r>
            <a:rPr lang="es-ES" sz="1100" b="0" i="0" u="none" strike="noStrike" baseline="0">
              <a:solidFill>
                <a:schemeClr val="dk1"/>
              </a:solidFill>
              <a:latin typeface="+mn-lt"/>
              <a:ea typeface="+mn-ea"/>
              <a:cs typeface="+mn-cs"/>
            </a:rPr>
            <a:t>• El precio final será el precio sin IVA más el IVA. </a:t>
          </a:r>
        </a:p>
        <a:p>
          <a:endParaRPr lang="es-ES" sz="1100"/>
        </a:p>
      </xdr:txBody>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11</xdr:col>
      <xdr:colOff>0</xdr:colOff>
      <xdr:row>1</xdr:row>
      <xdr:rowOff>0</xdr:rowOff>
    </xdr:from>
    <xdr:to>
      <xdr:col>15</xdr:col>
      <xdr:colOff>447320</xdr:colOff>
      <xdr:row>3</xdr:row>
      <xdr:rowOff>89787</xdr:rowOff>
    </xdr:to>
    <xdr:pic>
      <xdr:nvPicPr>
        <xdr:cNvPr id="2" name="Imagen 1">
          <a:hlinkClick xmlns:r="http://schemas.openxmlformats.org/officeDocument/2006/relationships" r:id="rId1"/>
          <a:extLst>
            <a:ext uri="{FF2B5EF4-FFF2-40B4-BE49-F238E27FC236}">
              <a16:creationId xmlns:a16="http://schemas.microsoft.com/office/drawing/2014/main" id="{A015A887-35F6-45F9-9285-7D6CDB22B24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144000" y="438150"/>
          <a:ext cx="3495320" cy="451737"/>
        </a:xfrm>
        <a:prstGeom prst="rect">
          <a:avLst/>
        </a:prstGeom>
      </xdr:spPr>
    </xdr:pic>
    <xdr:clientData/>
  </xdr:twoCellAnchor>
  <xdr:twoCellAnchor>
    <xdr:from>
      <xdr:col>11</xdr:col>
      <xdr:colOff>28575</xdr:colOff>
      <xdr:row>7</xdr:row>
      <xdr:rowOff>85725</xdr:rowOff>
    </xdr:from>
    <xdr:to>
      <xdr:col>16</xdr:col>
      <xdr:colOff>647700</xdr:colOff>
      <xdr:row>27</xdr:row>
      <xdr:rowOff>38100</xdr:rowOff>
    </xdr:to>
    <xdr:sp macro="" textlink="">
      <xdr:nvSpPr>
        <xdr:cNvPr id="3" name="CuadroTexto 2">
          <a:extLst>
            <a:ext uri="{FF2B5EF4-FFF2-40B4-BE49-F238E27FC236}">
              <a16:creationId xmlns:a16="http://schemas.microsoft.com/office/drawing/2014/main" id="{5E1AFEE4-C896-FA76-EDE0-77E50F8958CB}"/>
            </a:ext>
          </a:extLst>
        </xdr:cNvPr>
        <xdr:cNvSpPr txBox="1"/>
      </xdr:nvSpPr>
      <xdr:spPr>
        <a:xfrm>
          <a:off x="9172575" y="1571625"/>
          <a:ext cx="4429125" cy="3295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S" sz="1100" b="0" i="0" u="none" strike="noStrike" baseline="0">
            <a:solidFill>
              <a:schemeClr val="dk1"/>
            </a:solidFill>
            <a:latin typeface="+mn-lt"/>
            <a:ea typeface="+mn-ea"/>
            <a:cs typeface="+mn-cs"/>
          </a:endParaRPr>
        </a:p>
        <a:p>
          <a:r>
            <a:rPr lang="es-ES" sz="1100" b="0" i="0" baseline="0">
              <a:solidFill>
                <a:schemeClr val="dk1"/>
              </a:solidFill>
              <a:effectLst/>
              <a:latin typeface="+mn-lt"/>
              <a:ea typeface="+mn-ea"/>
              <a:cs typeface="+mn-cs"/>
            </a:rPr>
            <a:t>• </a:t>
          </a:r>
          <a:r>
            <a:rPr lang="es-ES" sz="1100" b="0" i="0" u="none" strike="noStrike" baseline="0">
              <a:solidFill>
                <a:schemeClr val="dk1"/>
              </a:solidFill>
              <a:latin typeface="+mn-lt"/>
              <a:ea typeface="+mn-ea"/>
              <a:cs typeface="+mn-cs"/>
            </a:rPr>
            <a:t>Los títulos de las películas, el género y el precio deben aparecer automáticamente con una función BUSCARV. </a:t>
          </a:r>
        </a:p>
        <a:p>
          <a:r>
            <a:rPr lang="es-ES" sz="1100" b="0" i="0" u="none" strike="noStrike" baseline="0">
              <a:solidFill>
                <a:schemeClr val="dk1"/>
              </a:solidFill>
              <a:latin typeface="+mn-lt"/>
              <a:ea typeface="+mn-ea"/>
              <a:cs typeface="+mn-cs"/>
            </a:rPr>
            <a:t>• El descuento se puede calcular con una condicional (SI anidados) o con la función BUSCARV a partir del cuadro Descuentos. </a:t>
          </a:r>
        </a:p>
        <a:p>
          <a:endParaRPr lang="es-ES" sz="1100" b="0" i="0" u="none" strike="noStrike" baseline="0">
            <a:solidFill>
              <a:schemeClr val="dk1"/>
            </a:solidFill>
            <a:latin typeface="+mn-lt"/>
            <a:ea typeface="+mn-ea"/>
            <a:cs typeface="+mn-cs"/>
          </a:endParaRPr>
        </a:p>
        <a:p>
          <a:r>
            <a:rPr lang="es-ES" sz="1100" b="0" i="0" u="none" strike="noStrike" baseline="0">
              <a:solidFill>
                <a:schemeClr val="dk1"/>
              </a:solidFill>
              <a:latin typeface="+mn-lt"/>
              <a:ea typeface="+mn-ea"/>
              <a:cs typeface="+mn-cs"/>
            </a:rPr>
            <a:t>o El descuento será el porcentaje correspondiente multiplicado por Precio. (Si esta parte te cuesta demasiado puedes incluir una nueva columna que sea Cantidad descontada, y dejar que en la columna descuento que aparezca el porcentaje a descontar). </a:t>
          </a:r>
        </a:p>
        <a:p>
          <a:endParaRPr lang="es-ES" sz="1100" b="0" i="0" u="none" strike="noStrike" baseline="0">
            <a:solidFill>
              <a:schemeClr val="dk1"/>
            </a:solidFill>
            <a:latin typeface="+mn-lt"/>
            <a:ea typeface="+mn-ea"/>
            <a:cs typeface="+mn-cs"/>
          </a:endParaRPr>
        </a:p>
        <a:p>
          <a:r>
            <a:rPr lang="es-ES" sz="1100" b="0" i="0" u="none" strike="noStrike" baseline="0">
              <a:solidFill>
                <a:schemeClr val="dk1"/>
              </a:solidFill>
              <a:latin typeface="+mn-lt"/>
              <a:ea typeface="+mn-ea"/>
              <a:cs typeface="+mn-cs"/>
            </a:rPr>
            <a:t>• La columna Subtotal se calculará a partir del precio menos el descuento multiplicado por la cantidad. </a:t>
          </a:r>
        </a:p>
        <a:p>
          <a:r>
            <a:rPr lang="es-ES" sz="1100" b="0" i="0" u="none" strike="noStrike" baseline="0">
              <a:solidFill>
                <a:schemeClr val="dk1"/>
              </a:solidFill>
              <a:latin typeface="+mn-lt"/>
              <a:ea typeface="+mn-ea"/>
              <a:cs typeface="+mn-cs"/>
            </a:rPr>
            <a:t>• El IVA se calculará sobre el Subtotal </a:t>
          </a:r>
        </a:p>
        <a:p>
          <a:r>
            <a:rPr lang="es-ES" sz="1100" b="0" i="0" u="none" strike="noStrike" baseline="0">
              <a:solidFill>
                <a:schemeClr val="dk1"/>
              </a:solidFill>
              <a:latin typeface="+mn-lt"/>
              <a:ea typeface="+mn-ea"/>
              <a:cs typeface="+mn-cs"/>
            </a:rPr>
            <a:t>• El P. IVA inc. será por el Subtotal más el resultado del IVA. </a:t>
          </a:r>
        </a:p>
        <a:p>
          <a:r>
            <a:rPr lang="es-ES" sz="1100" b="0" i="0" u="none" strike="noStrike" baseline="0">
              <a:solidFill>
                <a:schemeClr val="dk1"/>
              </a:solidFill>
              <a:latin typeface="+mn-lt"/>
              <a:ea typeface="+mn-ea"/>
              <a:cs typeface="+mn-cs"/>
            </a:rPr>
            <a:t>• Haz constar en sus casillas el precio máximo y mínimo pagado. </a:t>
          </a:r>
        </a:p>
        <a:p>
          <a:r>
            <a:rPr lang="es-ES" sz="1100" b="0" i="0" u="none" strike="noStrike" baseline="0">
              <a:solidFill>
                <a:schemeClr val="dk1"/>
              </a:solidFill>
              <a:latin typeface="+mn-lt"/>
              <a:ea typeface="+mn-ea"/>
              <a:cs typeface="+mn-cs"/>
            </a:rPr>
            <a:t>• En Cantidad total debe aparecer el total de copias vendidas y en Total general la suma de los P.IVA Inc. </a:t>
          </a:r>
        </a:p>
        <a:p>
          <a:endParaRPr lang="es-ES"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0</xdr:colOff>
      <xdr:row>1</xdr:row>
      <xdr:rowOff>0</xdr:rowOff>
    </xdr:from>
    <xdr:to>
      <xdr:col>15</xdr:col>
      <xdr:colOff>581025</xdr:colOff>
      <xdr:row>17</xdr:row>
      <xdr:rowOff>171450</xdr:rowOff>
    </xdr:to>
    <xdr:sp macro="" textlink="">
      <xdr:nvSpPr>
        <xdr:cNvPr id="2" name="CuadroTexto 1">
          <a:extLst>
            <a:ext uri="{FF2B5EF4-FFF2-40B4-BE49-F238E27FC236}">
              <a16:creationId xmlns:a16="http://schemas.microsoft.com/office/drawing/2014/main" id="{43404553-78BB-417F-8CBB-A7DDB262D0AA}"/>
            </a:ext>
          </a:extLst>
        </xdr:cNvPr>
        <xdr:cNvSpPr txBox="1"/>
      </xdr:nvSpPr>
      <xdr:spPr>
        <a:xfrm>
          <a:off x="7248525" y="495300"/>
          <a:ext cx="5153025" cy="3257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b="0" i="0">
              <a:solidFill>
                <a:schemeClr val="dk1"/>
              </a:solidFill>
              <a:effectLst/>
              <a:latin typeface="+mn-lt"/>
              <a:ea typeface="+mn-ea"/>
              <a:cs typeface="+mn-cs"/>
            </a:rPr>
            <a:t>En la rejilla de la derecha debes introducir las funciones necesarias para realizar los siguientes cálculos: </a:t>
          </a:r>
        </a:p>
        <a:p>
          <a:r>
            <a:rPr lang="es-ES" sz="1100" b="0" i="0">
              <a:solidFill>
                <a:schemeClr val="dk1"/>
              </a:solidFill>
              <a:effectLst/>
              <a:latin typeface="+mn-lt"/>
              <a:ea typeface="+mn-ea"/>
              <a:cs typeface="+mn-cs"/>
            </a:rPr>
            <a:t>1.</a:t>
          </a:r>
          <a:r>
            <a:rPr lang="es-ES" sz="1100" b="0" i="0" baseline="0">
              <a:solidFill>
                <a:schemeClr val="dk1"/>
              </a:solidFill>
              <a:effectLst/>
              <a:latin typeface="+mn-lt"/>
              <a:ea typeface="+mn-ea"/>
              <a:cs typeface="+mn-cs"/>
            </a:rPr>
            <a:t> </a:t>
          </a:r>
          <a:r>
            <a:rPr lang="es-ES" sz="1100" b="0" i="0">
              <a:solidFill>
                <a:schemeClr val="dk1"/>
              </a:solidFill>
              <a:effectLst/>
              <a:latin typeface="+mn-lt"/>
              <a:ea typeface="+mn-ea"/>
              <a:cs typeface="+mn-cs"/>
            </a:rPr>
            <a:t>Cuantos salarios hay. </a:t>
          </a:r>
        </a:p>
        <a:p>
          <a:r>
            <a:rPr lang="es-ES" sz="1100" b="0" i="0">
              <a:solidFill>
                <a:schemeClr val="dk1"/>
              </a:solidFill>
              <a:effectLst/>
              <a:latin typeface="+mn-lt"/>
              <a:ea typeface="+mn-ea"/>
              <a:cs typeface="+mn-cs"/>
            </a:rPr>
            <a:t>2. Cuantos salarios hay superiores a 1200€. </a:t>
          </a:r>
        </a:p>
        <a:p>
          <a:r>
            <a:rPr lang="es-ES" sz="1100" b="0" i="0">
              <a:solidFill>
                <a:schemeClr val="dk1"/>
              </a:solidFill>
              <a:effectLst/>
              <a:latin typeface="+mn-lt"/>
              <a:ea typeface="+mn-ea"/>
              <a:cs typeface="+mn-cs"/>
            </a:rPr>
            <a:t>3. Cuantos empleados han tenido un volumen de ventas superior a 1000€. </a:t>
          </a:r>
        </a:p>
        <a:p>
          <a:r>
            <a:rPr lang="es-ES" sz="1100" b="0" i="0">
              <a:solidFill>
                <a:schemeClr val="dk1"/>
              </a:solidFill>
              <a:effectLst/>
              <a:latin typeface="+mn-lt"/>
              <a:ea typeface="+mn-ea"/>
              <a:cs typeface="+mn-cs"/>
            </a:rPr>
            <a:t>4. Suma total de las ventas inferiores a 3000€. </a:t>
          </a:r>
        </a:p>
        <a:p>
          <a:r>
            <a:rPr lang="es-ES" sz="1100" b="0" i="0">
              <a:solidFill>
                <a:schemeClr val="dk1"/>
              </a:solidFill>
              <a:effectLst/>
              <a:latin typeface="+mn-lt"/>
              <a:ea typeface="+mn-ea"/>
              <a:cs typeface="+mn-cs"/>
            </a:rPr>
            <a:t>5. Suma total de las ventas superiores a 6000€ </a:t>
          </a:r>
        </a:p>
        <a:p>
          <a:r>
            <a:rPr lang="es-ES" sz="1100" b="0" i="0">
              <a:solidFill>
                <a:schemeClr val="dk1"/>
              </a:solidFill>
              <a:effectLst/>
              <a:latin typeface="+mn-lt"/>
              <a:ea typeface="+mn-ea"/>
              <a:cs typeface="+mn-cs"/>
            </a:rPr>
            <a:t>6. Suma total de los salarios mayores que 1200€ </a:t>
          </a:r>
        </a:p>
        <a:p>
          <a:r>
            <a:rPr lang="es-ES" sz="1100" b="0" i="0">
              <a:solidFill>
                <a:schemeClr val="dk1"/>
              </a:solidFill>
              <a:effectLst/>
              <a:latin typeface="+mn-lt"/>
              <a:ea typeface="+mn-ea"/>
              <a:cs typeface="+mn-cs"/>
            </a:rPr>
            <a:t>7. Suma total de las ventas de los empleados que tienen una base que sea como mínimo de 1200€. </a:t>
          </a:r>
        </a:p>
        <a:p>
          <a:r>
            <a:rPr lang="es-ES" sz="1100" b="0" i="0">
              <a:solidFill>
                <a:schemeClr val="dk1"/>
              </a:solidFill>
              <a:effectLst/>
              <a:latin typeface="+mn-lt"/>
              <a:ea typeface="+mn-ea"/>
              <a:cs typeface="+mn-cs"/>
            </a:rPr>
            <a:t>8. Suma total de las ventas de los empleados que tienen una base inferior a 1000€. </a:t>
          </a:r>
        </a:p>
        <a:p>
          <a:r>
            <a:rPr lang="es-ES" sz="1100" b="0" i="0">
              <a:solidFill>
                <a:schemeClr val="dk1"/>
              </a:solidFill>
              <a:effectLst/>
              <a:latin typeface="+mn-lt"/>
              <a:ea typeface="+mn-ea"/>
              <a:cs typeface="+mn-cs"/>
            </a:rPr>
            <a:t>9. Define una función tal que si el resultado del ejercicio 7 es superior al del ejercicio 8 aparezca el texto "7 es superior", en caso contrario que aparezca el texto "7 es inferior" </a:t>
          </a:r>
        </a:p>
        <a:p>
          <a:endParaRPr lang="es-ES" sz="1100"/>
        </a:p>
      </xdr:txBody>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8</xdr:col>
      <xdr:colOff>0</xdr:colOff>
      <xdr:row>1</xdr:row>
      <xdr:rowOff>0</xdr:rowOff>
    </xdr:from>
    <xdr:to>
      <xdr:col>12</xdr:col>
      <xdr:colOff>447320</xdr:colOff>
      <xdr:row>3</xdr:row>
      <xdr:rowOff>32637</xdr:rowOff>
    </xdr:to>
    <xdr:pic>
      <xdr:nvPicPr>
        <xdr:cNvPr id="2" name="Imagen 1">
          <a:hlinkClick xmlns:r="http://schemas.openxmlformats.org/officeDocument/2006/relationships" r:id="rId1"/>
          <a:extLst>
            <a:ext uri="{FF2B5EF4-FFF2-40B4-BE49-F238E27FC236}">
              <a16:creationId xmlns:a16="http://schemas.microsoft.com/office/drawing/2014/main" id="{287F593E-FD93-4151-9174-01C118F8477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858125" y="200025"/>
          <a:ext cx="3495320" cy="451737"/>
        </a:xfrm>
        <a:prstGeom prst="rect">
          <a:avLst/>
        </a:prstGeom>
      </xdr:spPr>
    </xdr:pic>
    <xdr:clientData/>
  </xdr:twoCellAnchor>
  <xdr:twoCellAnchor editAs="oneCell">
    <xdr:from>
      <xdr:col>7</xdr:col>
      <xdr:colOff>714375</xdr:colOff>
      <xdr:row>3</xdr:row>
      <xdr:rowOff>142875</xdr:rowOff>
    </xdr:from>
    <xdr:to>
      <xdr:col>15</xdr:col>
      <xdr:colOff>609601</xdr:colOff>
      <xdr:row>14</xdr:row>
      <xdr:rowOff>142875</xdr:rowOff>
    </xdr:to>
    <xdr:pic>
      <xdr:nvPicPr>
        <xdr:cNvPr id="3" name="Imagen 2">
          <a:extLst>
            <a:ext uri="{FF2B5EF4-FFF2-40B4-BE49-F238E27FC236}">
              <a16:creationId xmlns:a16="http://schemas.microsoft.com/office/drawing/2014/main" id="{ADBEEC34-3C5F-6051-A8A0-E3BE84CAED7E}"/>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7857" t="23530" r="8388"/>
        <a:stretch/>
      </xdr:blipFill>
      <xdr:spPr bwMode="auto">
        <a:xfrm>
          <a:off x="7810500" y="762000"/>
          <a:ext cx="5991226" cy="2105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5</xdr:col>
      <xdr:colOff>0</xdr:colOff>
      <xdr:row>1</xdr:row>
      <xdr:rowOff>0</xdr:rowOff>
    </xdr:from>
    <xdr:to>
      <xdr:col>9</xdr:col>
      <xdr:colOff>447320</xdr:colOff>
      <xdr:row>3</xdr:row>
      <xdr:rowOff>42162</xdr:rowOff>
    </xdr:to>
    <xdr:pic>
      <xdr:nvPicPr>
        <xdr:cNvPr id="2" name="Imagen 1">
          <a:hlinkClick xmlns:r="http://schemas.openxmlformats.org/officeDocument/2006/relationships" r:id="rId1"/>
          <a:extLst>
            <a:ext uri="{FF2B5EF4-FFF2-40B4-BE49-F238E27FC236}">
              <a16:creationId xmlns:a16="http://schemas.microsoft.com/office/drawing/2014/main" id="{D9B63CC8-B8F6-4903-95B4-FF49D4C24A8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172200" y="228600"/>
          <a:ext cx="3495320" cy="451737"/>
        </a:xfrm>
        <a:prstGeom prst="rect">
          <a:avLst/>
        </a:prstGeom>
      </xdr:spPr>
    </xdr:pic>
    <xdr:clientData/>
  </xdr:twoCellAnchor>
  <xdr:twoCellAnchor editAs="oneCell">
    <xdr:from>
      <xdr:col>4</xdr:col>
      <xdr:colOff>685800</xdr:colOff>
      <xdr:row>4</xdr:row>
      <xdr:rowOff>9525</xdr:rowOff>
    </xdr:from>
    <xdr:to>
      <xdr:col>10</xdr:col>
      <xdr:colOff>657225</xdr:colOff>
      <xdr:row>20</xdr:row>
      <xdr:rowOff>95250</xdr:rowOff>
    </xdr:to>
    <xdr:pic>
      <xdr:nvPicPr>
        <xdr:cNvPr id="3" name="Imagen 2">
          <a:extLst>
            <a:ext uri="{FF2B5EF4-FFF2-40B4-BE49-F238E27FC236}">
              <a16:creationId xmlns:a16="http://schemas.microsoft.com/office/drawing/2014/main" id="{7036D855-3CD2-9824-DC52-3AF83FC41887}"/>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0543" t="38939" r="10873"/>
        <a:stretch/>
      </xdr:blipFill>
      <xdr:spPr bwMode="auto">
        <a:xfrm>
          <a:off x="6096000" y="847725"/>
          <a:ext cx="4543425" cy="3181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22412</xdr:colOff>
      <xdr:row>8</xdr:row>
      <xdr:rowOff>156882</xdr:rowOff>
    </xdr:from>
    <xdr:to>
      <xdr:col>12</xdr:col>
      <xdr:colOff>168088</xdr:colOff>
      <xdr:row>14</xdr:row>
      <xdr:rowOff>112058</xdr:rowOff>
    </xdr:to>
    <xdr:sp macro="" textlink="">
      <xdr:nvSpPr>
        <xdr:cNvPr id="2" name="CuadroTexto 1">
          <a:extLst>
            <a:ext uri="{FF2B5EF4-FFF2-40B4-BE49-F238E27FC236}">
              <a16:creationId xmlns:a16="http://schemas.microsoft.com/office/drawing/2014/main" id="{E3A850F2-D9FD-4125-83EF-8770CFB09711}"/>
            </a:ext>
          </a:extLst>
        </xdr:cNvPr>
        <xdr:cNvSpPr txBox="1"/>
      </xdr:nvSpPr>
      <xdr:spPr>
        <a:xfrm>
          <a:off x="8175812" y="1747557"/>
          <a:ext cx="3193676" cy="13267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solidFill>
                <a:schemeClr val="dk1"/>
              </a:solidFill>
              <a:effectLst/>
              <a:latin typeface="+mn-lt"/>
              <a:ea typeface="+mn-ea"/>
              <a:cs typeface="+mn-cs"/>
            </a:rPr>
            <a:t>Realiza las </a:t>
          </a:r>
          <a:r>
            <a:rPr lang="es-ES" sz="1100" u="sng">
              <a:solidFill>
                <a:schemeClr val="dk1"/>
              </a:solidFill>
              <a:effectLst/>
              <a:latin typeface="+mn-lt"/>
              <a:ea typeface="+mn-ea"/>
              <a:cs typeface="+mn-cs"/>
            </a:rPr>
            <a:t>operaciones oportunas</a:t>
          </a:r>
          <a:r>
            <a:rPr lang="es-ES" sz="1100">
              <a:solidFill>
                <a:schemeClr val="dk1"/>
              </a:solidFill>
              <a:effectLst/>
              <a:latin typeface="+mn-lt"/>
              <a:ea typeface="+mn-ea"/>
              <a:cs typeface="+mn-cs"/>
            </a:rPr>
            <a:t>:</a:t>
          </a:r>
        </a:p>
        <a:p>
          <a:r>
            <a:rPr lang="es-ES_tradnl" sz="1100">
              <a:solidFill>
                <a:schemeClr val="dk1"/>
              </a:solidFill>
              <a:effectLst/>
              <a:latin typeface="+mn-lt"/>
              <a:ea typeface="+mn-ea"/>
              <a:cs typeface="+mn-cs"/>
            </a:rPr>
            <a:t>Precio definitivo de cada producto.</a:t>
          </a:r>
          <a:endParaRPr lang="es-ES" sz="1100">
            <a:solidFill>
              <a:schemeClr val="dk1"/>
            </a:solidFill>
            <a:effectLst/>
            <a:latin typeface="+mn-lt"/>
            <a:ea typeface="+mn-ea"/>
            <a:cs typeface="+mn-cs"/>
          </a:endParaRPr>
        </a:p>
        <a:p>
          <a:r>
            <a:rPr lang="es-ES_tradnl" sz="1100">
              <a:solidFill>
                <a:schemeClr val="dk1"/>
              </a:solidFill>
              <a:effectLst/>
              <a:latin typeface="+mn-lt"/>
              <a:ea typeface="+mn-ea"/>
              <a:cs typeface="+mn-cs"/>
            </a:rPr>
            <a:t>Subtotal</a:t>
          </a:r>
          <a:endParaRPr lang="es-ES" sz="1100">
            <a:solidFill>
              <a:schemeClr val="dk1"/>
            </a:solidFill>
            <a:effectLst/>
            <a:latin typeface="+mn-lt"/>
            <a:ea typeface="+mn-ea"/>
            <a:cs typeface="+mn-cs"/>
          </a:endParaRPr>
        </a:p>
        <a:p>
          <a:r>
            <a:rPr lang="es-ES_tradnl" sz="1100">
              <a:solidFill>
                <a:schemeClr val="dk1"/>
              </a:solidFill>
              <a:effectLst/>
              <a:latin typeface="+mn-lt"/>
              <a:ea typeface="+mn-ea"/>
              <a:cs typeface="+mn-cs"/>
            </a:rPr>
            <a:t>Base imponible (Subtotal – Descuento * Subtotal)</a:t>
          </a:r>
          <a:endParaRPr lang="es-ES" sz="1100">
            <a:solidFill>
              <a:schemeClr val="dk1"/>
            </a:solidFill>
            <a:effectLst/>
            <a:latin typeface="+mn-lt"/>
            <a:ea typeface="+mn-ea"/>
            <a:cs typeface="+mn-cs"/>
          </a:endParaRPr>
        </a:p>
        <a:p>
          <a:r>
            <a:rPr lang="es-ES_tradnl" sz="1100">
              <a:solidFill>
                <a:schemeClr val="dk1"/>
              </a:solidFill>
              <a:effectLst/>
              <a:latin typeface="+mn-lt"/>
              <a:ea typeface="+mn-ea"/>
              <a:cs typeface="+mn-cs"/>
            </a:rPr>
            <a:t>IVA</a:t>
          </a:r>
          <a:endParaRPr lang="es-ES" sz="1100">
            <a:solidFill>
              <a:schemeClr val="dk1"/>
            </a:solidFill>
            <a:effectLst/>
            <a:latin typeface="+mn-lt"/>
            <a:ea typeface="+mn-ea"/>
            <a:cs typeface="+mn-cs"/>
          </a:endParaRPr>
        </a:p>
        <a:p>
          <a:r>
            <a:rPr lang="es-ES_tradnl" sz="1100">
              <a:solidFill>
                <a:schemeClr val="dk1"/>
              </a:solidFill>
              <a:effectLst/>
              <a:latin typeface="+mn-lt"/>
              <a:ea typeface="+mn-ea"/>
              <a:cs typeface="+mn-cs"/>
            </a:rPr>
            <a:t>TOTAL A PAGAR (Base imponible + IVA)</a:t>
          </a:r>
          <a:endParaRPr lang="es-ES" sz="1100">
            <a:solidFill>
              <a:schemeClr val="dk1"/>
            </a:solidFill>
            <a:effectLst/>
            <a:latin typeface="+mn-lt"/>
            <a:ea typeface="+mn-ea"/>
            <a:cs typeface="+mn-cs"/>
          </a:endParaRPr>
        </a:p>
        <a:p>
          <a:endParaRPr lang="es-ES" sz="1100"/>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10</xdr:col>
      <xdr:colOff>447320</xdr:colOff>
      <xdr:row>3</xdr:row>
      <xdr:rowOff>32637</xdr:rowOff>
    </xdr:to>
    <xdr:pic>
      <xdr:nvPicPr>
        <xdr:cNvPr id="2" name="Imagen 1">
          <a:hlinkClick xmlns:r="http://schemas.openxmlformats.org/officeDocument/2006/relationships" r:id="rId1"/>
          <a:extLst>
            <a:ext uri="{FF2B5EF4-FFF2-40B4-BE49-F238E27FC236}">
              <a16:creationId xmlns:a16="http://schemas.microsoft.com/office/drawing/2014/main" id="{C116C607-88EA-40ED-B888-536875DDE82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391150" y="200025"/>
          <a:ext cx="3495320" cy="451737"/>
        </a:xfrm>
        <a:prstGeom prst="rect">
          <a:avLst/>
        </a:prstGeom>
      </xdr:spPr>
    </xdr:pic>
    <xdr:clientData/>
  </xdr:twoCellAnchor>
  <xdr:twoCellAnchor>
    <xdr:from>
      <xdr:col>6</xdr:col>
      <xdr:colOff>0</xdr:colOff>
      <xdr:row>3</xdr:row>
      <xdr:rowOff>190500</xdr:rowOff>
    </xdr:from>
    <xdr:to>
      <xdr:col>12</xdr:col>
      <xdr:colOff>19050</xdr:colOff>
      <xdr:row>17</xdr:row>
      <xdr:rowOff>180975</xdr:rowOff>
    </xdr:to>
    <xdr:sp macro="" textlink="">
      <xdr:nvSpPr>
        <xdr:cNvPr id="3" name="CuadroTexto 2">
          <a:extLst>
            <a:ext uri="{FF2B5EF4-FFF2-40B4-BE49-F238E27FC236}">
              <a16:creationId xmlns:a16="http://schemas.microsoft.com/office/drawing/2014/main" id="{70C3D34F-8762-7B84-B89C-2E3F8B643B98}"/>
            </a:ext>
          </a:extLst>
        </xdr:cNvPr>
        <xdr:cNvSpPr txBox="1"/>
      </xdr:nvSpPr>
      <xdr:spPr>
        <a:xfrm>
          <a:off x="5391150" y="809625"/>
          <a:ext cx="4591050" cy="2724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S" sz="1100" b="0" i="0" u="none" strike="noStrike" baseline="0">
            <a:solidFill>
              <a:schemeClr val="dk1"/>
            </a:solidFill>
            <a:latin typeface="+mn-lt"/>
            <a:ea typeface="+mn-ea"/>
            <a:cs typeface="+mn-cs"/>
          </a:endParaRPr>
        </a:p>
        <a:p>
          <a:r>
            <a:rPr lang="es-ES" sz="1100" b="0" i="0" u="none" strike="noStrike" baseline="0">
              <a:solidFill>
                <a:schemeClr val="dk1"/>
              </a:solidFill>
              <a:latin typeface="+mn-lt"/>
              <a:ea typeface="+mn-ea"/>
              <a:cs typeface="+mn-cs"/>
            </a:rPr>
            <a:t>• Calcula los totales para la columna TOTAL VENTAS. </a:t>
          </a:r>
        </a:p>
        <a:p>
          <a:r>
            <a:rPr lang="es-ES" sz="1100" b="0" i="0" u="none" strike="noStrike" baseline="0">
              <a:solidFill>
                <a:schemeClr val="dk1"/>
              </a:solidFill>
              <a:latin typeface="+mn-lt"/>
              <a:ea typeface="+mn-ea"/>
              <a:cs typeface="+mn-cs"/>
            </a:rPr>
            <a:t>• Crea los siguientes gráficos: o Realiza un gráfico de barras correspondiente al total de ventas de los diferentes meses. </a:t>
          </a:r>
        </a:p>
        <a:p>
          <a:endParaRPr lang="es-ES" sz="1100" b="0" i="0" u="none" strike="noStrike" baseline="0">
            <a:solidFill>
              <a:schemeClr val="dk1"/>
            </a:solidFill>
            <a:latin typeface="+mn-lt"/>
            <a:ea typeface="+mn-ea"/>
            <a:cs typeface="+mn-cs"/>
          </a:endParaRPr>
        </a:p>
        <a:p>
          <a:r>
            <a:rPr lang="es-ES" sz="1100" b="0" i="0" u="none" strike="noStrike" baseline="0">
              <a:solidFill>
                <a:schemeClr val="dk1"/>
              </a:solidFill>
              <a:latin typeface="+mn-lt"/>
              <a:ea typeface="+mn-ea"/>
              <a:cs typeface="+mn-cs"/>
            </a:rPr>
            <a:t>o Crea un gráfico de barras apiladas de los meses de Enero, Febrero y Marzo. </a:t>
          </a:r>
        </a:p>
        <a:p>
          <a:r>
            <a:rPr lang="es-ES" sz="1100" b="0" i="0" u="none" strike="noStrike" baseline="0">
              <a:solidFill>
                <a:schemeClr val="dk1"/>
              </a:solidFill>
              <a:latin typeface="+mn-lt"/>
              <a:ea typeface="+mn-ea"/>
              <a:cs typeface="+mn-cs"/>
            </a:rPr>
            <a:t>o Inserta un gráfico de barras apiladas de los meses de Abril, Mayo y Junio. </a:t>
          </a:r>
        </a:p>
        <a:p>
          <a:r>
            <a:rPr lang="es-ES" sz="1100" b="0" i="0" u="none" strike="noStrike" baseline="0">
              <a:solidFill>
                <a:schemeClr val="dk1"/>
              </a:solidFill>
              <a:latin typeface="+mn-lt"/>
              <a:ea typeface="+mn-ea"/>
              <a:cs typeface="+mn-cs"/>
            </a:rPr>
            <a:t>o Realiza un gráfico circular del total de ventas mensuales para saber que fracción de nuestras ventas se realizó en cada uno de los meses. </a:t>
          </a:r>
        </a:p>
        <a:p>
          <a:r>
            <a:rPr lang="es-ES" sz="1100" b="0" i="0" u="none" strike="noStrike" baseline="0">
              <a:solidFill>
                <a:schemeClr val="dk1"/>
              </a:solidFill>
              <a:latin typeface="+mn-lt"/>
              <a:ea typeface="+mn-ea"/>
              <a:cs typeface="+mn-cs"/>
            </a:rPr>
            <a:t>o Crea un gráfico de líneas del producto 1y producto 2 que muestre su variación en todos los meses. </a:t>
          </a:r>
        </a:p>
        <a:p>
          <a:endParaRPr lang="es-ES" sz="1100" b="0" i="0" u="none" strike="noStrike" baseline="0">
            <a:solidFill>
              <a:schemeClr val="dk1"/>
            </a:solidFill>
            <a:latin typeface="+mn-lt"/>
            <a:ea typeface="+mn-ea"/>
            <a:cs typeface="+mn-cs"/>
          </a:endParaRPr>
        </a:p>
        <a:p>
          <a:r>
            <a:rPr lang="es-ES" sz="1100" b="0" i="0" u="none" strike="noStrike" baseline="0">
              <a:solidFill>
                <a:schemeClr val="dk1"/>
              </a:solidFill>
              <a:latin typeface="+mn-lt"/>
              <a:ea typeface="+mn-ea"/>
              <a:cs typeface="+mn-cs"/>
            </a:rPr>
            <a:t>• Inserta títulos y leyendas en todos los gráficos. </a:t>
          </a:r>
        </a:p>
        <a:p>
          <a:r>
            <a:rPr lang="es-ES" sz="1100" b="0" i="0" u="none" strike="noStrike" baseline="0">
              <a:solidFill>
                <a:schemeClr val="dk1"/>
              </a:solidFill>
              <a:latin typeface="+mn-lt"/>
              <a:ea typeface="+mn-ea"/>
              <a:cs typeface="+mn-cs"/>
            </a:rPr>
            <a:t>• Modifica los datos de la hoja y observa el efecto producido en los gráficos. </a:t>
          </a:r>
        </a:p>
        <a:p>
          <a:endParaRPr lang="es-ES" sz="1100"/>
        </a:p>
      </xdr:txBody>
    </xdr:sp>
    <xdr:clientData/>
  </xdr:twoCellAnchor>
</xdr:wsDr>
</file>

<file path=xl/drawings/drawing21.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10</xdr:col>
      <xdr:colOff>447320</xdr:colOff>
      <xdr:row>3</xdr:row>
      <xdr:rowOff>32637</xdr:rowOff>
    </xdr:to>
    <xdr:pic>
      <xdr:nvPicPr>
        <xdr:cNvPr id="2" name="Imagen 1">
          <a:hlinkClick xmlns:r="http://schemas.openxmlformats.org/officeDocument/2006/relationships" r:id="rId1"/>
          <a:extLst>
            <a:ext uri="{FF2B5EF4-FFF2-40B4-BE49-F238E27FC236}">
              <a16:creationId xmlns:a16="http://schemas.microsoft.com/office/drawing/2014/main" id="{FA10D3DA-F2AC-4CF9-AA6E-B7A93976402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572000" y="190500"/>
          <a:ext cx="3495320" cy="451737"/>
        </a:xfrm>
        <a:prstGeom prst="rect">
          <a:avLst/>
        </a:prstGeom>
      </xdr:spPr>
    </xdr:pic>
    <xdr:clientData/>
  </xdr:twoCellAnchor>
  <xdr:twoCellAnchor editAs="oneCell">
    <xdr:from>
      <xdr:col>6</xdr:col>
      <xdr:colOff>0</xdr:colOff>
      <xdr:row>4</xdr:row>
      <xdr:rowOff>0</xdr:rowOff>
    </xdr:from>
    <xdr:to>
      <xdr:col>16</xdr:col>
      <xdr:colOff>447675</xdr:colOff>
      <xdr:row>17</xdr:row>
      <xdr:rowOff>19050</xdr:rowOff>
    </xdr:to>
    <xdr:pic>
      <xdr:nvPicPr>
        <xdr:cNvPr id="3" name="Imagen 2">
          <a:extLst>
            <a:ext uri="{FF2B5EF4-FFF2-40B4-BE49-F238E27FC236}">
              <a16:creationId xmlns:a16="http://schemas.microsoft.com/office/drawing/2014/main" id="{8026F5F7-5BFF-2625-4123-76E52073FC4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72000" y="800100"/>
          <a:ext cx="8067675" cy="2495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8</xdr:col>
      <xdr:colOff>0</xdr:colOff>
      <xdr:row>1</xdr:row>
      <xdr:rowOff>0</xdr:rowOff>
    </xdr:from>
    <xdr:to>
      <xdr:col>12</xdr:col>
      <xdr:colOff>447320</xdr:colOff>
      <xdr:row>3</xdr:row>
      <xdr:rowOff>70737</xdr:rowOff>
    </xdr:to>
    <xdr:pic>
      <xdr:nvPicPr>
        <xdr:cNvPr id="2" name="Imagen 1">
          <a:hlinkClick xmlns:r="http://schemas.openxmlformats.org/officeDocument/2006/relationships" r:id="rId1"/>
          <a:extLst>
            <a:ext uri="{FF2B5EF4-FFF2-40B4-BE49-F238E27FC236}">
              <a16:creationId xmlns:a16="http://schemas.microsoft.com/office/drawing/2014/main" id="{A4ACFE08-0253-48F1-87E2-114C06B9F19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553200" y="190500"/>
          <a:ext cx="3495320" cy="451737"/>
        </a:xfrm>
        <a:prstGeom prst="rect">
          <a:avLst/>
        </a:prstGeom>
      </xdr:spPr>
    </xdr:pic>
    <xdr:clientData/>
  </xdr:twoCellAnchor>
  <xdr:twoCellAnchor editAs="oneCell">
    <xdr:from>
      <xdr:col>7</xdr:col>
      <xdr:colOff>733424</xdr:colOff>
      <xdr:row>3</xdr:row>
      <xdr:rowOff>123825</xdr:rowOff>
    </xdr:from>
    <xdr:to>
      <xdr:col>13</xdr:col>
      <xdr:colOff>57149</xdr:colOff>
      <xdr:row>16</xdr:row>
      <xdr:rowOff>47625</xdr:rowOff>
    </xdr:to>
    <xdr:pic>
      <xdr:nvPicPr>
        <xdr:cNvPr id="3" name="Imagen 2">
          <a:extLst>
            <a:ext uri="{FF2B5EF4-FFF2-40B4-BE49-F238E27FC236}">
              <a16:creationId xmlns:a16="http://schemas.microsoft.com/office/drawing/2014/main" id="{3CB79500-751B-8C80-279A-C45A4CF7D720}"/>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37842"/>
        <a:stretch/>
      </xdr:blipFill>
      <xdr:spPr bwMode="auto">
        <a:xfrm>
          <a:off x="6524624" y="695325"/>
          <a:ext cx="3895725" cy="2400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723899</xdr:colOff>
      <xdr:row>16</xdr:row>
      <xdr:rowOff>104775</xdr:rowOff>
    </xdr:from>
    <xdr:to>
      <xdr:col>13</xdr:col>
      <xdr:colOff>104774</xdr:colOff>
      <xdr:row>31</xdr:row>
      <xdr:rowOff>95250</xdr:rowOff>
    </xdr:to>
    <xdr:pic>
      <xdr:nvPicPr>
        <xdr:cNvPr id="4" name="Imagen 3">
          <a:extLst>
            <a:ext uri="{FF2B5EF4-FFF2-40B4-BE49-F238E27FC236}">
              <a16:creationId xmlns:a16="http://schemas.microsoft.com/office/drawing/2014/main" id="{8D20FBD2-FB84-A3A3-F813-C6990DF78A8B}"/>
            </a:ext>
          </a:extLst>
        </xdr:cNvPr>
        <xdr:cNvPicPr>
          <a:picLocks noChangeAspect="1" noChangeArrowheads="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36350"/>
        <a:stretch/>
      </xdr:blipFill>
      <xdr:spPr bwMode="auto">
        <a:xfrm>
          <a:off x="6515099" y="3152775"/>
          <a:ext cx="3952875" cy="2857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8</xdr:col>
      <xdr:colOff>0</xdr:colOff>
      <xdr:row>1</xdr:row>
      <xdr:rowOff>0</xdr:rowOff>
    </xdr:from>
    <xdr:to>
      <xdr:col>12</xdr:col>
      <xdr:colOff>447320</xdr:colOff>
      <xdr:row>3</xdr:row>
      <xdr:rowOff>70737</xdr:rowOff>
    </xdr:to>
    <xdr:pic>
      <xdr:nvPicPr>
        <xdr:cNvPr id="2" name="Imagen 1">
          <a:hlinkClick xmlns:r="http://schemas.openxmlformats.org/officeDocument/2006/relationships" r:id="rId1"/>
          <a:extLst>
            <a:ext uri="{FF2B5EF4-FFF2-40B4-BE49-F238E27FC236}">
              <a16:creationId xmlns:a16="http://schemas.microsoft.com/office/drawing/2014/main" id="{1913D203-6A60-4E5F-80F2-EB6DD727784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257925" y="190500"/>
          <a:ext cx="3495320" cy="451737"/>
        </a:xfrm>
        <a:prstGeom prst="rect">
          <a:avLst/>
        </a:prstGeom>
      </xdr:spPr>
    </xdr:pic>
    <xdr:clientData/>
  </xdr:twoCellAnchor>
  <xdr:twoCellAnchor editAs="absolute">
    <xdr:from>
      <xdr:col>7</xdr:col>
      <xdr:colOff>742950</xdr:colOff>
      <xdr:row>3</xdr:row>
      <xdr:rowOff>180975</xdr:rowOff>
    </xdr:from>
    <xdr:to>
      <xdr:col>16</xdr:col>
      <xdr:colOff>95250</xdr:colOff>
      <xdr:row>28</xdr:row>
      <xdr:rowOff>19050</xdr:rowOff>
    </xdr:to>
    <xdr:sp macro="" textlink="">
      <xdr:nvSpPr>
        <xdr:cNvPr id="3" name="CuadroTexto 2">
          <a:extLst>
            <a:ext uri="{FF2B5EF4-FFF2-40B4-BE49-F238E27FC236}">
              <a16:creationId xmlns:a16="http://schemas.microsoft.com/office/drawing/2014/main" id="{54F4029A-DC01-A911-D63F-87F40A5CB41C}"/>
            </a:ext>
          </a:extLst>
        </xdr:cNvPr>
        <xdr:cNvSpPr txBox="1"/>
      </xdr:nvSpPr>
      <xdr:spPr>
        <a:xfrm>
          <a:off x="6238875" y="752475"/>
          <a:ext cx="6210300" cy="4610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b="0" i="0" u="none" strike="noStrike" baseline="0">
              <a:solidFill>
                <a:schemeClr val="dk1"/>
              </a:solidFill>
              <a:latin typeface="+mn-lt"/>
              <a:ea typeface="+mn-ea"/>
              <a:cs typeface="+mn-cs"/>
            </a:rPr>
            <a:t>• Ordenar registros. Ordena la base de datos por los siguientes campos: o Por Edad. </a:t>
          </a:r>
        </a:p>
        <a:p>
          <a:r>
            <a:rPr lang="es-ES" sz="1100" b="0" i="0" u="none" strike="noStrike" baseline="0">
              <a:solidFill>
                <a:schemeClr val="dk1"/>
              </a:solidFill>
              <a:latin typeface="+mn-lt"/>
              <a:ea typeface="+mn-ea"/>
              <a:cs typeface="+mn-cs"/>
            </a:rPr>
            <a:t>o Por Nombre. </a:t>
          </a:r>
        </a:p>
        <a:p>
          <a:r>
            <a:rPr lang="es-ES" sz="1100" b="0" i="0" u="none" strike="noStrike" baseline="0">
              <a:solidFill>
                <a:schemeClr val="dk1"/>
              </a:solidFill>
              <a:latin typeface="+mn-lt"/>
              <a:ea typeface="+mn-ea"/>
              <a:cs typeface="+mn-cs"/>
            </a:rPr>
            <a:t>o Por Sexo y Edad. </a:t>
          </a:r>
        </a:p>
        <a:p>
          <a:r>
            <a:rPr lang="es-ES" sz="1100" b="0" i="0" u="none" strike="noStrike" baseline="0">
              <a:solidFill>
                <a:schemeClr val="dk1"/>
              </a:solidFill>
              <a:latin typeface="+mn-lt"/>
              <a:ea typeface="+mn-ea"/>
              <a:cs typeface="+mn-cs"/>
            </a:rPr>
            <a:t>o Por Afición y fecha ingreso. </a:t>
          </a:r>
        </a:p>
        <a:p>
          <a:r>
            <a:rPr lang="es-ES" sz="1100" b="0" i="0" u="none" strike="noStrike" baseline="0">
              <a:solidFill>
                <a:schemeClr val="dk1"/>
              </a:solidFill>
              <a:latin typeface="+mn-lt"/>
              <a:ea typeface="+mn-ea"/>
              <a:cs typeface="+mn-cs"/>
            </a:rPr>
            <a:t>o Por Fecha Ingreso y Cuota. </a:t>
          </a:r>
        </a:p>
        <a:p>
          <a:r>
            <a:rPr lang="es-ES" sz="1100" b="0" i="0" u="none" strike="noStrike" baseline="0">
              <a:solidFill>
                <a:schemeClr val="dk1"/>
              </a:solidFill>
              <a:latin typeface="+mn-lt"/>
              <a:ea typeface="+mn-ea"/>
              <a:cs typeface="+mn-cs"/>
            </a:rPr>
            <a:t>o Por Sexo, afición y Cuota. </a:t>
          </a:r>
        </a:p>
        <a:p>
          <a:endParaRPr lang="es-ES" sz="1100" b="0" i="0" u="none" strike="noStrike" baseline="0">
            <a:solidFill>
              <a:schemeClr val="dk1"/>
            </a:solidFill>
            <a:latin typeface="+mn-lt"/>
            <a:ea typeface="+mn-ea"/>
            <a:cs typeface="+mn-cs"/>
          </a:endParaRPr>
        </a:p>
        <a:p>
          <a:r>
            <a:rPr lang="es-ES" sz="1100" b="0" i="0" u="none" strike="noStrike" baseline="0">
              <a:solidFill>
                <a:schemeClr val="dk1"/>
              </a:solidFill>
              <a:latin typeface="+mn-lt"/>
              <a:ea typeface="+mn-ea"/>
              <a:cs typeface="+mn-cs"/>
            </a:rPr>
            <a:t>• Seleccionar registros o filtrado de registros. Haz las siguientes selecciones: o Aficionados al Baloncesto. </a:t>
          </a:r>
        </a:p>
        <a:p>
          <a:r>
            <a:rPr lang="es-ES" sz="1100" b="0" i="0" u="none" strike="noStrike" baseline="0">
              <a:solidFill>
                <a:schemeClr val="dk1"/>
              </a:solidFill>
              <a:latin typeface="+mn-lt"/>
              <a:ea typeface="+mn-ea"/>
              <a:cs typeface="+mn-cs"/>
            </a:rPr>
            <a:t>o Hombres. </a:t>
          </a:r>
        </a:p>
        <a:p>
          <a:r>
            <a:rPr lang="es-ES" sz="1100" b="0" i="0" u="none" strike="noStrike" baseline="0">
              <a:solidFill>
                <a:schemeClr val="dk1"/>
              </a:solidFill>
              <a:latin typeface="+mn-lt"/>
              <a:ea typeface="+mn-ea"/>
              <a:cs typeface="+mn-cs"/>
            </a:rPr>
            <a:t>o Personas que paguen más de 24€ de Cuota. </a:t>
          </a:r>
        </a:p>
        <a:p>
          <a:r>
            <a:rPr lang="es-ES" sz="1100" b="0" i="0" u="none" strike="noStrike" baseline="0">
              <a:solidFill>
                <a:schemeClr val="dk1"/>
              </a:solidFill>
              <a:latin typeface="+mn-lt"/>
              <a:ea typeface="+mn-ea"/>
              <a:cs typeface="+mn-cs"/>
            </a:rPr>
            <a:t>o Personas que tengan entre 20 y 35 años. </a:t>
          </a:r>
        </a:p>
        <a:p>
          <a:r>
            <a:rPr lang="es-ES" sz="1100" b="0" i="0" u="none" strike="noStrike" baseline="0">
              <a:solidFill>
                <a:schemeClr val="dk1"/>
              </a:solidFill>
              <a:latin typeface="+mn-lt"/>
              <a:ea typeface="+mn-ea"/>
              <a:cs typeface="+mn-cs"/>
            </a:rPr>
            <a:t>o Mujeres aficionadas al baloncesto. </a:t>
          </a:r>
        </a:p>
        <a:p>
          <a:r>
            <a:rPr lang="es-ES" sz="1100" b="0" i="0" u="none" strike="noStrike" baseline="0">
              <a:solidFill>
                <a:schemeClr val="dk1"/>
              </a:solidFill>
              <a:latin typeface="+mn-lt"/>
              <a:ea typeface="+mn-ea"/>
              <a:cs typeface="+mn-cs"/>
            </a:rPr>
            <a:t>o Hombres aficionados a la natación o al fútbol. </a:t>
          </a:r>
        </a:p>
        <a:p>
          <a:r>
            <a:rPr lang="es-ES" sz="1100" b="0" i="0" u="none" strike="noStrike" baseline="0">
              <a:solidFill>
                <a:schemeClr val="dk1"/>
              </a:solidFill>
              <a:latin typeface="+mn-lt"/>
              <a:ea typeface="+mn-ea"/>
              <a:cs typeface="+mn-cs"/>
            </a:rPr>
            <a:t>o Hombres con una cuota entre 12€ y 30€. </a:t>
          </a:r>
        </a:p>
        <a:p>
          <a:r>
            <a:rPr lang="es-ES" sz="1100" b="0" i="0" u="none" strike="noStrike" baseline="0">
              <a:solidFill>
                <a:schemeClr val="dk1"/>
              </a:solidFill>
              <a:latin typeface="+mn-lt"/>
              <a:ea typeface="+mn-ea"/>
              <a:cs typeface="+mn-cs"/>
            </a:rPr>
            <a:t>o Aficionados al Baloncesto que paguen una cuota superior a 24€. </a:t>
          </a:r>
        </a:p>
        <a:p>
          <a:r>
            <a:rPr lang="es-ES" sz="1100" b="0" i="0" u="none" strike="noStrike" baseline="0">
              <a:solidFill>
                <a:schemeClr val="dk1"/>
              </a:solidFill>
              <a:latin typeface="+mn-lt"/>
              <a:ea typeface="+mn-ea"/>
              <a:cs typeface="+mn-cs"/>
            </a:rPr>
            <a:t>o Hombres aficionados al fútbol que paguen una cuota entre 30€ y 42€. </a:t>
          </a:r>
        </a:p>
        <a:p>
          <a:endParaRPr lang="es-ES" sz="1100" b="0" i="0" u="none" strike="noStrike" baseline="0">
            <a:solidFill>
              <a:schemeClr val="dk1"/>
            </a:solidFill>
            <a:latin typeface="+mn-lt"/>
            <a:ea typeface="+mn-ea"/>
            <a:cs typeface="+mn-cs"/>
          </a:endParaRPr>
        </a:p>
        <a:p>
          <a:r>
            <a:rPr lang="es-ES" sz="1100" b="0" i="0" u="none" strike="noStrike" baseline="0">
              <a:solidFill>
                <a:schemeClr val="dk1"/>
              </a:solidFill>
              <a:latin typeface="+mn-lt"/>
              <a:ea typeface="+mn-ea"/>
              <a:cs typeface="+mn-cs"/>
            </a:rPr>
            <a:t>• Cálculo de subtotales. o Calcula el total de cuotas por sexo. </a:t>
          </a:r>
        </a:p>
        <a:p>
          <a:r>
            <a:rPr lang="es-ES" sz="1100" b="0" i="0" u="none" strike="noStrike" baseline="0">
              <a:solidFill>
                <a:schemeClr val="dk1"/>
              </a:solidFill>
              <a:latin typeface="+mn-lt"/>
              <a:ea typeface="+mn-ea"/>
              <a:cs typeface="+mn-cs"/>
            </a:rPr>
            <a:t>o Calcula la media de edad por sexo. </a:t>
          </a:r>
        </a:p>
        <a:p>
          <a:r>
            <a:rPr lang="es-ES" sz="1100" b="0" i="0" u="none" strike="noStrike" baseline="0">
              <a:solidFill>
                <a:schemeClr val="dk1"/>
              </a:solidFill>
              <a:latin typeface="+mn-lt"/>
              <a:ea typeface="+mn-ea"/>
              <a:cs typeface="+mn-cs"/>
            </a:rPr>
            <a:t>o Calcula cuantos registros hay de cada afición. Utiliza la función Cuenta sobre este campo. </a:t>
          </a:r>
        </a:p>
        <a:p>
          <a:r>
            <a:rPr lang="es-ES" sz="1100" b="0" i="0" u="none" strike="noStrike" baseline="0">
              <a:solidFill>
                <a:schemeClr val="dk1"/>
              </a:solidFill>
              <a:latin typeface="+mn-lt"/>
              <a:ea typeface="+mn-ea"/>
              <a:cs typeface="+mn-cs"/>
            </a:rPr>
            <a:t>o Calcula el total de cuota por afición. </a:t>
          </a:r>
        </a:p>
        <a:p>
          <a:r>
            <a:rPr lang="es-ES" sz="1100" b="0" i="0" u="none" strike="noStrike" baseline="0">
              <a:solidFill>
                <a:schemeClr val="dk1"/>
              </a:solidFill>
              <a:latin typeface="+mn-lt"/>
              <a:ea typeface="+mn-ea"/>
              <a:cs typeface="+mn-cs"/>
            </a:rPr>
            <a:t>o Calcula la media de cuota por afición. </a:t>
          </a:r>
        </a:p>
        <a:p>
          <a:endParaRPr lang="es-ES" sz="1100" b="0" i="0" u="none" strike="noStrike" baseline="0">
            <a:solidFill>
              <a:schemeClr val="dk1"/>
            </a:solidFill>
            <a:latin typeface="+mn-lt"/>
            <a:ea typeface="+mn-ea"/>
            <a:cs typeface="+mn-cs"/>
          </a:endParaRPr>
        </a:p>
        <a:p>
          <a:r>
            <a:rPr lang="es-ES" sz="1100" b="0" i="0" u="none" strike="noStrike" baseline="0">
              <a:solidFill>
                <a:schemeClr val="dk1"/>
              </a:solidFill>
              <a:latin typeface="+mn-lt"/>
              <a:ea typeface="+mn-ea"/>
              <a:cs typeface="+mn-cs"/>
            </a:rPr>
            <a:t>• Tablas dinámicas. o Construye una tabla dinámica que muestre la suma de cuotas por afición y sexo. </a:t>
          </a:r>
        </a:p>
        <a:p>
          <a:r>
            <a:rPr lang="es-ES" sz="1100" b="0" i="0" u="none" strike="noStrike" baseline="0">
              <a:solidFill>
                <a:schemeClr val="dk1"/>
              </a:solidFill>
              <a:latin typeface="+mn-lt"/>
              <a:ea typeface="+mn-ea"/>
              <a:cs typeface="+mn-cs"/>
            </a:rPr>
            <a:t>o Haz una tabla dinámica que muestre la media de edad por Cuota y Sexo. </a:t>
          </a:r>
        </a:p>
        <a:p>
          <a:endParaRPr lang="es-ES" sz="1100" b="0" i="0" u="none" strike="noStrike" baseline="0">
            <a:solidFill>
              <a:schemeClr val="dk1"/>
            </a:solidFill>
            <a:latin typeface="+mn-lt"/>
            <a:ea typeface="+mn-ea"/>
            <a:cs typeface="+mn-cs"/>
          </a:endParaRPr>
        </a:p>
        <a:p>
          <a:endParaRPr lang="es-E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876300</xdr:colOff>
      <xdr:row>8</xdr:row>
      <xdr:rowOff>0</xdr:rowOff>
    </xdr:from>
    <xdr:to>
      <xdr:col>7</xdr:col>
      <xdr:colOff>933450</xdr:colOff>
      <xdr:row>18</xdr:row>
      <xdr:rowOff>28575</xdr:rowOff>
    </xdr:to>
    <xdr:sp macro="" textlink="">
      <xdr:nvSpPr>
        <xdr:cNvPr id="2" name="CuadroTexto 1">
          <a:extLst>
            <a:ext uri="{FF2B5EF4-FFF2-40B4-BE49-F238E27FC236}">
              <a16:creationId xmlns:a16="http://schemas.microsoft.com/office/drawing/2014/main" id="{F65176EF-A292-413A-87E0-0E9C95C4A082}"/>
            </a:ext>
          </a:extLst>
        </xdr:cNvPr>
        <xdr:cNvSpPr txBox="1"/>
      </xdr:nvSpPr>
      <xdr:spPr>
        <a:xfrm>
          <a:off x="3686175" y="1600200"/>
          <a:ext cx="3600450" cy="1962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solidFill>
                <a:schemeClr val="dk1"/>
              </a:solidFill>
              <a:effectLst/>
              <a:latin typeface="+mn-lt"/>
              <a:ea typeface="+mn-ea"/>
              <a:cs typeface="+mn-cs"/>
            </a:rPr>
            <a:t>Escribe las fórmulas necesarias para calcular:</a:t>
          </a:r>
        </a:p>
        <a:p>
          <a:pPr lvl="0"/>
          <a:r>
            <a:rPr lang="es-ES" sz="1100">
              <a:solidFill>
                <a:schemeClr val="dk1"/>
              </a:solidFill>
              <a:effectLst/>
              <a:latin typeface="+mn-lt"/>
              <a:ea typeface="+mn-ea"/>
              <a:cs typeface="+mn-cs"/>
            </a:rPr>
            <a:t>Las Comisiones pagadas en el mes de enero a partir del % por Comisiones.</a:t>
          </a:r>
        </a:p>
        <a:p>
          <a:pPr lvl="0"/>
          <a:r>
            <a:rPr lang="es-ES" sz="1100">
              <a:solidFill>
                <a:schemeClr val="dk1"/>
              </a:solidFill>
              <a:effectLst/>
              <a:latin typeface="+mn-lt"/>
              <a:ea typeface="+mn-ea"/>
              <a:cs typeface="+mn-cs"/>
            </a:rPr>
            <a:t>Las Impuestos pagados en el mes de enero teniendo en cuenta el % por Impuestos.</a:t>
          </a:r>
        </a:p>
        <a:p>
          <a:pPr lvl="0"/>
          <a:r>
            <a:rPr lang="es-ES" sz="1100">
              <a:solidFill>
                <a:schemeClr val="dk1"/>
              </a:solidFill>
              <a:effectLst/>
              <a:latin typeface="+mn-lt"/>
              <a:ea typeface="+mn-ea"/>
              <a:cs typeface="+mn-cs"/>
            </a:rPr>
            <a:t>El Total Neto para el mes de enero.</a:t>
          </a:r>
        </a:p>
        <a:p>
          <a:pPr lvl="0"/>
          <a:r>
            <a:rPr lang="es-ES" sz="1100">
              <a:solidFill>
                <a:schemeClr val="dk1"/>
              </a:solidFill>
              <a:effectLst/>
              <a:latin typeface="+mn-lt"/>
              <a:ea typeface="+mn-ea"/>
              <a:cs typeface="+mn-cs"/>
            </a:rPr>
            <a:t>Copia estas fórmulas para obtener los resultados correspondientes a los otros meses.</a:t>
          </a:r>
        </a:p>
        <a:p>
          <a:pPr lvl="0"/>
          <a:r>
            <a:rPr lang="es-ES" sz="1100">
              <a:solidFill>
                <a:schemeClr val="dk1"/>
              </a:solidFill>
              <a:effectLst/>
              <a:latin typeface="+mn-lt"/>
              <a:ea typeface="+mn-ea"/>
              <a:cs typeface="+mn-cs"/>
            </a:rPr>
            <a:t>Calcula en la columna Total la suma de las Ventas, Comisiones, Impuestos y Ganancias de los cinco meses.</a:t>
          </a:r>
        </a:p>
        <a:p>
          <a:endParaRPr lang="es-E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647700</xdr:colOff>
      <xdr:row>8</xdr:row>
      <xdr:rowOff>133350</xdr:rowOff>
    </xdr:from>
    <xdr:to>
      <xdr:col>9</xdr:col>
      <xdr:colOff>0</xdr:colOff>
      <xdr:row>16</xdr:row>
      <xdr:rowOff>66675</xdr:rowOff>
    </xdr:to>
    <xdr:sp macro="" textlink="">
      <xdr:nvSpPr>
        <xdr:cNvPr id="2" name="CuadroTexto 1">
          <a:extLst>
            <a:ext uri="{FF2B5EF4-FFF2-40B4-BE49-F238E27FC236}">
              <a16:creationId xmlns:a16="http://schemas.microsoft.com/office/drawing/2014/main" id="{2F26D7DA-16E4-4D6A-BB28-C1896B777FDC}"/>
            </a:ext>
          </a:extLst>
        </xdr:cNvPr>
        <xdr:cNvSpPr txBox="1"/>
      </xdr:nvSpPr>
      <xdr:spPr>
        <a:xfrm>
          <a:off x="3905250" y="1828800"/>
          <a:ext cx="3790950" cy="1485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rtl="0"/>
          <a:r>
            <a:rPr lang="es-ES" sz="1100">
              <a:solidFill>
                <a:schemeClr val="dk1"/>
              </a:solidFill>
              <a:effectLst/>
              <a:latin typeface="+mn-lt"/>
              <a:ea typeface="+mn-ea"/>
              <a:cs typeface="+mn-cs"/>
            </a:rPr>
            <a:t>Escribe las fórmulas necesarias para calcular:</a:t>
          </a:r>
        </a:p>
        <a:p>
          <a:pPr lvl="1"/>
          <a:r>
            <a:rPr lang="es-ES" sz="1100">
              <a:solidFill>
                <a:schemeClr val="dk1"/>
              </a:solidFill>
              <a:effectLst/>
              <a:latin typeface="+mn-lt"/>
              <a:ea typeface="+mn-ea"/>
              <a:cs typeface="+mn-cs"/>
            </a:rPr>
            <a:t>La subvención recibida para cada uno de los cursos teniendo en cuenta el número de alumnos y la cantidad de horas.</a:t>
          </a:r>
        </a:p>
        <a:p>
          <a:pPr lvl="1"/>
          <a:r>
            <a:rPr lang="es-ES" sz="1100">
              <a:solidFill>
                <a:schemeClr val="dk1"/>
              </a:solidFill>
              <a:effectLst/>
              <a:latin typeface="+mn-lt"/>
              <a:ea typeface="+mn-ea"/>
              <a:cs typeface="+mn-cs"/>
            </a:rPr>
            <a:t>El reparto de dicha subvención en concepto de administración, instalaciones, material y profesorado teniendo en cuenta el porcentaje proporcionado.</a:t>
          </a:r>
        </a:p>
        <a:p>
          <a:pPr lvl="1"/>
          <a:r>
            <a:rPr lang="es-ES" sz="1100">
              <a:solidFill>
                <a:schemeClr val="dk1"/>
              </a:solidFill>
              <a:effectLst/>
              <a:latin typeface="+mn-lt"/>
              <a:ea typeface="+mn-ea"/>
              <a:cs typeface="+mn-cs"/>
            </a:rPr>
            <a:t>Los totales para todas las columnas.</a:t>
          </a:r>
        </a:p>
        <a:p>
          <a:endParaRPr lang="es-E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9525</xdr:colOff>
      <xdr:row>8</xdr:row>
      <xdr:rowOff>0</xdr:rowOff>
    </xdr:from>
    <xdr:to>
      <xdr:col>11</xdr:col>
      <xdr:colOff>466725</xdr:colOff>
      <xdr:row>14</xdr:row>
      <xdr:rowOff>9525</xdr:rowOff>
    </xdr:to>
    <xdr:sp macro="" textlink="">
      <xdr:nvSpPr>
        <xdr:cNvPr id="2" name="CuadroTexto 1">
          <a:extLst>
            <a:ext uri="{FF2B5EF4-FFF2-40B4-BE49-F238E27FC236}">
              <a16:creationId xmlns:a16="http://schemas.microsoft.com/office/drawing/2014/main" id="{98427096-03F5-45D8-8F89-183053E93252}"/>
            </a:ext>
          </a:extLst>
        </xdr:cNvPr>
        <xdr:cNvSpPr txBox="1"/>
      </xdr:nvSpPr>
      <xdr:spPr>
        <a:xfrm>
          <a:off x="4067175" y="1600200"/>
          <a:ext cx="5029200" cy="1181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solidFill>
                <a:schemeClr val="dk1"/>
              </a:solidFill>
              <a:effectLst/>
              <a:latin typeface="+mn-lt"/>
              <a:ea typeface="+mn-ea"/>
              <a:cs typeface="+mn-cs"/>
            </a:rPr>
            <a:t>Escribe las fórmulas aritméticas necesarias para calcular:</a:t>
          </a:r>
        </a:p>
        <a:p>
          <a:pPr lvl="0"/>
          <a:r>
            <a:rPr lang="es-ES" sz="1100">
              <a:solidFill>
                <a:schemeClr val="dk1"/>
              </a:solidFill>
              <a:effectLst/>
              <a:latin typeface="+mn-lt"/>
              <a:ea typeface="+mn-ea"/>
              <a:cs typeface="+mn-cs"/>
            </a:rPr>
            <a:t>La taquilla de cada uno de los días para la tarifa habitual a partir de la asistencia y del precio de entrada.</a:t>
          </a:r>
        </a:p>
        <a:p>
          <a:pPr lvl="0"/>
          <a:r>
            <a:rPr lang="es-ES" sz="1100">
              <a:solidFill>
                <a:schemeClr val="dk1"/>
              </a:solidFill>
              <a:effectLst/>
              <a:latin typeface="+mn-lt"/>
              <a:ea typeface="+mn-ea"/>
              <a:cs typeface="+mn-cs"/>
            </a:rPr>
            <a:t>La taquilla de cada uno de los días para la tarifa reducida a partir de la asistencia, del precio de entrada y del porcentaje de reducción.</a:t>
          </a:r>
        </a:p>
        <a:p>
          <a:pPr lvl="0"/>
          <a:r>
            <a:rPr lang="es-ES" sz="1100">
              <a:solidFill>
                <a:schemeClr val="dk1"/>
              </a:solidFill>
              <a:effectLst/>
              <a:latin typeface="+mn-lt"/>
              <a:ea typeface="+mn-ea"/>
              <a:cs typeface="+mn-cs"/>
            </a:rPr>
            <a:t>Los totales por semana y día para la asistencia y taquilla.</a:t>
          </a:r>
        </a:p>
        <a:p>
          <a:endParaRPr lang="es-E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752475</xdr:colOff>
      <xdr:row>1</xdr:row>
      <xdr:rowOff>1</xdr:rowOff>
    </xdr:from>
    <xdr:to>
      <xdr:col>17</xdr:col>
      <xdr:colOff>0</xdr:colOff>
      <xdr:row>10</xdr:row>
      <xdr:rowOff>28576</xdr:rowOff>
    </xdr:to>
    <xdr:sp macro="" textlink="">
      <xdr:nvSpPr>
        <xdr:cNvPr id="2" name="CuadroTexto 1">
          <a:extLst>
            <a:ext uri="{FF2B5EF4-FFF2-40B4-BE49-F238E27FC236}">
              <a16:creationId xmlns:a16="http://schemas.microsoft.com/office/drawing/2014/main" id="{084B7AD5-B6A2-42FF-AE64-47FF2F6D6004}"/>
            </a:ext>
          </a:extLst>
        </xdr:cNvPr>
        <xdr:cNvSpPr txBox="1"/>
      </xdr:nvSpPr>
      <xdr:spPr>
        <a:xfrm>
          <a:off x="8848725" y="200026"/>
          <a:ext cx="4581525" cy="1771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solidFill>
                <a:schemeClr val="dk1"/>
              </a:solidFill>
              <a:effectLst/>
              <a:latin typeface="+mn-lt"/>
              <a:ea typeface="+mn-ea"/>
              <a:cs typeface="+mn-cs"/>
            </a:rPr>
            <a:t>A partir de la hoja de cálculo realiza los siguientes cálculos utilizando funciones:</a:t>
          </a:r>
        </a:p>
        <a:p>
          <a:pPr lvl="0"/>
          <a:r>
            <a:rPr lang="es-ES" sz="1100">
              <a:solidFill>
                <a:schemeClr val="dk1"/>
              </a:solidFill>
              <a:effectLst/>
              <a:latin typeface="+mn-lt"/>
              <a:ea typeface="+mn-ea"/>
              <a:cs typeface="+mn-cs"/>
            </a:rPr>
            <a:t>La nota promedio (función estadística) de cada alumno y cada módulo.</a:t>
          </a:r>
        </a:p>
        <a:p>
          <a:pPr lvl="0"/>
          <a:r>
            <a:rPr lang="es-ES" sz="1100">
              <a:solidFill>
                <a:schemeClr val="dk1"/>
              </a:solidFill>
              <a:effectLst/>
              <a:latin typeface="+mn-lt"/>
              <a:ea typeface="+mn-ea"/>
              <a:cs typeface="+mn-cs"/>
            </a:rPr>
            <a:t>Nota media de la clase.</a:t>
          </a:r>
        </a:p>
        <a:p>
          <a:pPr lvl="0"/>
          <a:r>
            <a:rPr lang="es-ES" sz="1100">
              <a:solidFill>
                <a:schemeClr val="dk1"/>
              </a:solidFill>
              <a:effectLst/>
              <a:latin typeface="+mn-lt"/>
              <a:ea typeface="+mn-ea"/>
              <a:cs typeface="+mn-cs"/>
            </a:rPr>
            <a:t>La nota máxima y mínima (funciones estadísticas) de cada módulo.</a:t>
          </a:r>
        </a:p>
        <a:p>
          <a:pPr lvl="0"/>
          <a:r>
            <a:rPr lang="es-ES" sz="1100">
              <a:solidFill>
                <a:schemeClr val="dk1"/>
              </a:solidFill>
              <a:effectLst/>
              <a:latin typeface="+mn-lt"/>
              <a:ea typeface="+mn-ea"/>
              <a:cs typeface="+mn-cs"/>
            </a:rPr>
            <a:t>En la columna ¿APTO? utiliza la función lógica SI para indicar si la nota media del alumno es mayor o igual a 5.</a:t>
          </a:r>
        </a:p>
        <a:p>
          <a:pPr lvl="0"/>
          <a:r>
            <a:rPr lang="es-ES" sz="1100">
              <a:solidFill>
                <a:schemeClr val="dk1"/>
              </a:solidFill>
              <a:effectLst/>
              <a:latin typeface="+mn-lt"/>
              <a:ea typeface="+mn-ea"/>
              <a:cs typeface="+mn-cs"/>
            </a:rPr>
            <a:t>En la columna DESTACA utiliza la función lógica SI para indicar si la nota media del alumno es superior a la media de la clase.</a:t>
          </a:r>
        </a:p>
        <a:p>
          <a:endParaRPr lang="es-E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752475</xdr:colOff>
      <xdr:row>0</xdr:row>
      <xdr:rowOff>190501</xdr:rowOff>
    </xdr:from>
    <xdr:to>
      <xdr:col>12</xdr:col>
      <xdr:colOff>9525</xdr:colOff>
      <xdr:row>9</xdr:row>
      <xdr:rowOff>180975</xdr:rowOff>
    </xdr:to>
    <xdr:sp macro="" textlink="">
      <xdr:nvSpPr>
        <xdr:cNvPr id="2" name="CuadroTexto 1">
          <a:extLst>
            <a:ext uri="{FF2B5EF4-FFF2-40B4-BE49-F238E27FC236}">
              <a16:creationId xmlns:a16="http://schemas.microsoft.com/office/drawing/2014/main" id="{74ED9B29-5B4B-4FD3-8185-6AC5B427D4BF}"/>
            </a:ext>
          </a:extLst>
        </xdr:cNvPr>
        <xdr:cNvSpPr txBox="1"/>
      </xdr:nvSpPr>
      <xdr:spPr>
        <a:xfrm>
          <a:off x="7419975" y="190501"/>
          <a:ext cx="3829050" cy="17430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solidFill>
                <a:schemeClr val="dk1"/>
              </a:solidFill>
              <a:effectLst/>
              <a:latin typeface="+mn-lt"/>
              <a:ea typeface="+mn-ea"/>
              <a:cs typeface="+mn-cs"/>
            </a:rPr>
            <a:t>A partir de la hoja de cálculo realiza los siguientes cálculos utilizando funciones:</a:t>
          </a:r>
        </a:p>
        <a:p>
          <a:pPr lvl="0"/>
          <a:r>
            <a:rPr lang="es-ES" sz="1100">
              <a:solidFill>
                <a:schemeClr val="dk1"/>
              </a:solidFill>
              <a:effectLst/>
              <a:latin typeface="+mn-lt"/>
              <a:ea typeface="+mn-ea"/>
              <a:cs typeface="+mn-cs"/>
            </a:rPr>
            <a:t>La temperatura, humedad relativa y cantidad de lluvias promedio durante la semana.</a:t>
          </a:r>
        </a:p>
        <a:p>
          <a:pPr lvl="0"/>
          <a:r>
            <a:rPr lang="es-ES" sz="1100">
              <a:solidFill>
                <a:schemeClr val="dk1"/>
              </a:solidFill>
              <a:effectLst/>
              <a:latin typeface="+mn-lt"/>
              <a:ea typeface="+mn-ea"/>
              <a:cs typeface="+mn-cs"/>
            </a:rPr>
            <a:t>La temperatura, humedad relativa y cantidad de lluvias máxima y mínima durante la semana.</a:t>
          </a:r>
        </a:p>
        <a:p>
          <a:pPr lvl="0"/>
          <a:r>
            <a:rPr lang="es-ES" sz="1100">
              <a:solidFill>
                <a:schemeClr val="dk1"/>
              </a:solidFill>
              <a:effectLst/>
              <a:latin typeface="+mn-lt"/>
              <a:ea typeface="+mn-ea"/>
              <a:cs typeface="+mn-cs"/>
            </a:rPr>
            <a:t>En la columna de “relación frente a la media” indicar si la temperatura del día es SUPERIOR o INFERIOR a la temperatura media.</a:t>
          </a:r>
        </a:p>
        <a:p>
          <a:endParaRPr lang="es-E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752475</xdr:colOff>
      <xdr:row>1</xdr:row>
      <xdr:rowOff>1</xdr:rowOff>
    </xdr:from>
    <xdr:to>
      <xdr:col>15</xdr:col>
      <xdr:colOff>247650</xdr:colOff>
      <xdr:row>7</xdr:row>
      <xdr:rowOff>180976</xdr:rowOff>
    </xdr:to>
    <xdr:sp macro="" textlink="">
      <xdr:nvSpPr>
        <xdr:cNvPr id="2" name="CuadroTexto 1">
          <a:extLst>
            <a:ext uri="{FF2B5EF4-FFF2-40B4-BE49-F238E27FC236}">
              <a16:creationId xmlns:a16="http://schemas.microsoft.com/office/drawing/2014/main" id="{28A07625-FF3C-4ED7-80FB-152161B499E6}"/>
            </a:ext>
          </a:extLst>
        </xdr:cNvPr>
        <xdr:cNvSpPr txBox="1"/>
      </xdr:nvSpPr>
      <xdr:spPr>
        <a:xfrm>
          <a:off x="7115175" y="200026"/>
          <a:ext cx="5591175" cy="1352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s-ES" sz="1100">
              <a:solidFill>
                <a:schemeClr val="dk1"/>
              </a:solidFill>
              <a:effectLst/>
              <a:latin typeface="+mn-lt"/>
              <a:ea typeface="+mn-ea"/>
              <a:cs typeface="+mn-cs"/>
            </a:rPr>
            <a:t>Las horas totales para cada trabajador son la suma de las horas normales más las horas extras</a:t>
          </a:r>
        </a:p>
        <a:p>
          <a:pPr lvl="0"/>
          <a:r>
            <a:rPr lang="es-ES" sz="1100">
              <a:solidFill>
                <a:schemeClr val="dk1"/>
              </a:solidFill>
              <a:effectLst/>
              <a:latin typeface="+mn-lt"/>
              <a:ea typeface="+mn-ea"/>
              <a:cs typeface="+mn-cs"/>
            </a:rPr>
            <a:t>Si el total de las horas totales supera las 165, el trabajador recibirá un incentivo de 200 €, en caso contrario, el incentivo será de 0 €.</a:t>
          </a:r>
        </a:p>
        <a:p>
          <a:pPr lvl="0"/>
          <a:r>
            <a:rPr lang="es-ES" sz="1100">
              <a:solidFill>
                <a:schemeClr val="dk1"/>
              </a:solidFill>
              <a:effectLst/>
              <a:latin typeface="+mn-lt"/>
              <a:ea typeface="+mn-ea"/>
              <a:cs typeface="+mn-cs"/>
            </a:rPr>
            <a:t>Calcula el Salario sabiendo que las horas normales se pagan a 10€ y las horas extra a 15€.</a:t>
          </a:r>
        </a:p>
        <a:p>
          <a:pPr lvl="0"/>
          <a:r>
            <a:rPr lang="es-ES" sz="1100">
              <a:solidFill>
                <a:schemeClr val="dk1"/>
              </a:solidFill>
              <a:effectLst/>
              <a:latin typeface="+mn-lt"/>
              <a:ea typeface="+mn-ea"/>
              <a:cs typeface="+mn-cs"/>
            </a:rPr>
            <a:t>Introduce las funciones necesarias para calcular el total, el máximo, el mínimo y el promedio de cada una de las columnas.</a:t>
          </a:r>
        </a:p>
        <a:p>
          <a:endParaRPr lang="es-ES" sz="1100"/>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0</xdr:colOff>
      <xdr:row>12</xdr:row>
      <xdr:rowOff>0</xdr:rowOff>
    </xdr:from>
    <xdr:to>
      <xdr:col>5</xdr:col>
      <xdr:colOff>209195</xdr:colOff>
      <xdr:row>14</xdr:row>
      <xdr:rowOff>70737</xdr:rowOff>
    </xdr:to>
    <xdr:pic>
      <xdr:nvPicPr>
        <xdr:cNvPr id="2" name="Imagen 1">
          <a:hlinkClick xmlns:r="http://schemas.openxmlformats.org/officeDocument/2006/relationships" r:id="rId1"/>
          <a:extLst>
            <a:ext uri="{FF2B5EF4-FFF2-40B4-BE49-F238E27FC236}">
              <a16:creationId xmlns:a16="http://schemas.microsoft.com/office/drawing/2014/main" id="{83100EB3-083C-465D-8094-4D5217CDF7D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43050" y="2533650"/>
          <a:ext cx="3495320" cy="451737"/>
        </a:xfrm>
        <a:prstGeom prst="rect">
          <a:avLst/>
        </a:prstGeom>
      </xdr:spPr>
    </xdr:pic>
    <xdr:clientData/>
  </xdr:twoCellAnchor>
  <xdr:twoCellAnchor>
    <xdr:from>
      <xdr:col>7</xdr:col>
      <xdr:colOff>733425</xdr:colOff>
      <xdr:row>5</xdr:row>
      <xdr:rowOff>0</xdr:rowOff>
    </xdr:from>
    <xdr:to>
      <xdr:col>12</xdr:col>
      <xdr:colOff>371475</xdr:colOff>
      <xdr:row>6</xdr:row>
      <xdr:rowOff>152400</xdr:rowOff>
    </xdr:to>
    <xdr:sp macro="" textlink="">
      <xdr:nvSpPr>
        <xdr:cNvPr id="3" name="CuadroTexto 2">
          <a:extLst>
            <a:ext uri="{FF2B5EF4-FFF2-40B4-BE49-F238E27FC236}">
              <a16:creationId xmlns:a16="http://schemas.microsoft.com/office/drawing/2014/main" id="{CCB66CB6-9C23-40BE-94E7-AE8A6E1D6593}"/>
            </a:ext>
          </a:extLst>
        </xdr:cNvPr>
        <xdr:cNvSpPr txBox="1"/>
      </xdr:nvSpPr>
      <xdr:spPr>
        <a:xfrm>
          <a:off x="7753350" y="1152525"/>
          <a:ext cx="3448050" cy="352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ES" sz="1100">
              <a:solidFill>
                <a:schemeClr val="dk1"/>
              </a:solidFill>
              <a:effectLst/>
              <a:latin typeface="+mn-lt"/>
              <a:ea typeface="+mn-ea"/>
              <a:cs typeface="+mn-cs"/>
            </a:rPr>
            <a:t>Esta hoja contiene las Ganancias</a:t>
          </a:r>
          <a:endParaRPr lang="es-E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vid/Google%20Drive/Trabajo/Clases/01%20EXCEL/Ejercicios/00%20Definitivos/Soluci&#243;n%20Ejercicios%20Excel%20avanzado.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avid/Google%20Drive/Trabajo/Clases/DEFINITIVOS/Excel/ejercicios%20exce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j1"/>
      <sheetName val="Ej2"/>
      <sheetName val="Ej3"/>
      <sheetName val="Ej4"/>
      <sheetName val="Ej5"/>
      <sheetName val="Ej6"/>
      <sheetName val="Ej7 - Trim1"/>
      <sheetName val="Ej7 - Trim2"/>
      <sheetName val="Ej7 - Trim3"/>
      <sheetName val="Ej7 - Trim4"/>
      <sheetName val="Ej7 - Resumen Anual"/>
      <sheetName val="Ej8"/>
      <sheetName val="Ej9"/>
      <sheetName val="Ej10"/>
      <sheetName val="Ej10 Sol"/>
      <sheetName val="Viajes"/>
      <sheetName val="Población"/>
      <sheetName val="Población BUSCARV"/>
      <sheetName val="Empresa"/>
      <sheetName val="Empresa BUSCARH"/>
      <sheetName val="Ej11 Empresa A"/>
      <sheetName val="Ej11 Empresa B"/>
      <sheetName val="Salarios"/>
      <sheetName val="Mexico A"/>
      <sheetName val="México B"/>
      <sheetName val="Población A"/>
      <sheetName val="Población B"/>
      <sheetName val="Ej12"/>
      <sheetName val="Ej13 Empresa A"/>
      <sheetName val="Ej13 Empresa B"/>
      <sheetName val="Ej14"/>
      <sheetName val="Ej15"/>
      <sheetName val="Ej15 Sol"/>
      <sheetName val="Ej15 (2)"/>
      <sheetName val="Ej15 Sol (2)"/>
      <sheetName val="Ej15 (3)"/>
      <sheetName val="Ej15 Sol (3)"/>
      <sheetName val="Ej16 Empresa A"/>
      <sheetName val="Ej16 Empresa B"/>
      <sheetName val="Ej16 Sol"/>
      <sheetName val="Ej17"/>
      <sheetName val="Ej18"/>
      <sheetName val="Ej19"/>
      <sheetName val="Ej19 Tabla"/>
      <sheetName val="Ej20"/>
      <sheetName val="Solución Ejercicios Excel avanz"/>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
          <cell r="B1" t="str">
            <v>Km costa</v>
          </cell>
        </row>
      </sheetData>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jercicio 1"/>
      <sheetName val="Ejercicio 2"/>
      <sheetName val="Ejercicio 3"/>
      <sheetName val="Ejercicio 4"/>
      <sheetName val="Ejercicio 5"/>
      <sheetName val="Ejercicio 6"/>
      <sheetName val="Ejercicio 7"/>
      <sheetName val="Ejercicio 8"/>
      <sheetName val="Ejercicio 9A"/>
      <sheetName val="Ejercicio 9B"/>
      <sheetName val="Ejercicio 10"/>
      <sheetName val="Ejercicio 11A"/>
      <sheetName val="Ejercicio 11B"/>
      <sheetName val="Ejercicio 11C"/>
      <sheetName val="Ejercicio 12A"/>
      <sheetName val="Ejercicio 12B"/>
      <sheetName val="Ejercicio 12C"/>
      <sheetName val="Ejercicio 13A"/>
      <sheetName val="Ejercicio 13B"/>
      <sheetName val="Ejercicio 14"/>
      <sheetName val="Ejercicio 15"/>
      <sheetName val="Ejercicio 16"/>
      <sheetName val="Ejercicio 17"/>
      <sheetName val="Función SI"/>
      <sheetName val="SI Anidados"/>
      <sheetName val="Cine"/>
      <sheetName val="VideoClub"/>
      <sheetName val="Campamento"/>
      <sheetName val="Herencias"/>
      <sheetName val="Empresa A"/>
      <sheetName val="Empresa B"/>
      <sheetName val="Mexico A"/>
      <sheetName val="México B"/>
      <sheetName val="México C"/>
      <sheetName val="Población A"/>
      <sheetName val="Población B"/>
      <sheetName val="Ejercicio 18"/>
      <sheetName val="Ejercicio 19"/>
      <sheetName val="Ejercicio 2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5">
          <cell r="A5" t="str">
            <v>Código</v>
          </cell>
        </row>
      </sheetData>
      <sheetData sheetId="37">
        <row r="3">
          <cell r="A3" t="str">
            <v>DESCUENTOS</v>
          </cell>
        </row>
        <row r="4">
          <cell r="A4">
            <v>1</v>
          </cell>
          <cell r="B4">
            <v>0.1</v>
          </cell>
        </row>
        <row r="5">
          <cell r="A5">
            <v>2</v>
          </cell>
          <cell r="B5">
            <v>0.15</v>
          </cell>
        </row>
        <row r="6">
          <cell r="A6">
            <v>3</v>
          </cell>
          <cell r="B6">
            <v>0.2</v>
          </cell>
        </row>
        <row r="24">
          <cell r="A24" t="str">
            <v>Código</v>
          </cell>
          <cell r="B24" t="str">
            <v>Titulo</v>
          </cell>
          <cell r="C24" t="str">
            <v>Genero</v>
          </cell>
          <cell r="D24" t="str">
            <v>Precio</v>
          </cell>
        </row>
        <row r="25">
          <cell r="A25">
            <v>300</v>
          </cell>
          <cell r="B25" t="str">
            <v>El rey León</v>
          </cell>
          <cell r="C25" t="str">
            <v>Infantil</v>
          </cell>
          <cell r="D25">
            <v>3</v>
          </cell>
        </row>
        <row r="26">
          <cell r="A26">
            <v>301</v>
          </cell>
          <cell r="B26" t="str">
            <v>Gladiator</v>
          </cell>
          <cell r="C26" t="str">
            <v>Acción</v>
          </cell>
          <cell r="D26">
            <v>1.8</v>
          </cell>
        </row>
        <row r="27">
          <cell r="A27">
            <v>302</v>
          </cell>
          <cell r="B27" t="str">
            <v>American Beauty</v>
          </cell>
          <cell r="C27" t="str">
            <v>Comedia</v>
          </cell>
          <cell r="D27">
            <v>1.2</v>
          </cell>
        </row>
        <row r="28">
          <cell r="A28">
            <v>303</v>
          </cell>
          <cell r="B28" t="str">
            <v>Las cenizas de Angela</v>
          </cell>
          <cell r="C28" t="str">
            <v>Drama</v>
          </cell>
          <cell r="D28">
            <v>1.8</v>
          </cell>
        </row>
        <row r="29">
          <cell r="A29">
            <v>304</v>
          </cell>
          <cell r="B29" t="str">
            <v>El fin de los días</v>
          </cell>
          <cell r="C29" t="str">
            <v>Ciencia Ficción</v>
          </cell>
          <cell r="D29">
            <v>1.5</v>
          </cell>
        </row>
        <row r="30">
          <cell r="A30">
            <v>305</v>
          </cell>
          <cell r="B30" t="str">
            <v>Desafio total</v>
          </cell>
          <cell r="C30" t="str">
            <v>Ciencia Ficción</v>
          </cell>
          <cell r="D30">
            <v>2.1</v>
          </cell>
        </row>
        <row r="31">
          <cell r="A31">
            <v>306</v>
          </cell>
          <cell r="B31" t="str">
            <v>La sirenita 2</v>
          </cell>
          <cell r="C31" t="str">
            <v>Infantil</v>
          </cell>
          <cell r="D31">
            <v>1.2</v>
          </cell>
        </row>
        <row r="32">
          <cell r="A32">
            <v>307</v>
          </cell>
          <cell r="B32" t="str">
            <v>Lo que el viento se llevó</v>
          </cell>
          <cell r="C32" t="str">
            <v>Clásicos</v>
          </cell>
          <cell r="D32">
            <v>3</v>
          </cell>
        </row>
        <row r="33">
          <cell r="A33">
            <v>308</v>
          </cell>
          <cell r="B33" t="str">
            <v>Casblanca</v>
          </cell>
          <cell r="C33" t="str">
            <v>Clásicos</v>
          </cell>
          <cell r="D33">
            <v>3.6</v>
          </cell>
        </row>
        <row r="34">
          <cell r="A34">
            <v>309</v>
          </cell>
          <cell r="B34" t="str">
            <v>Hormigaz</v>
          </cell>
          <cell r="C34" t="str">
            <v>Infantil</v>
          </cell>
          <cell r="D34">
            <v>3.6</v>
          </cell>
        </row>
        <row r="35">
          <cell r="A35">
            <v>310</v>
          </cell>
          <cell r="B35" t="str">
            <v>South Park</v>
          </cell>
          <cell r="C35" t="str">
            <v>Comedia</v>
          </cell>
          <cell r="D35">
            <v>3</v>
          </cell>
        </row>
        <row r="36">
          <cell r="A36">
            <v>311</v>
          </cell>
          <cell r="B36" t="str">
            <v>Anaconda</v>
          </cell>
          <cell r="C36" t="str">
            <v>Terror</v>
          </cell>
          <cell r="D36">
            <v>1.8</v>
          </cell>
        </row>
        <row r="37">
          <cell r="A37">
            <v>312</v>
          </cell>
          <cell r="B37" t="str">
            <v>Batman</v>
          </cell>
          <cell r="C37" t="str">
            <v>Ciencia ficción</v>
          </cell>
          <cell r="D37">
            <v>1.8</v>
          </cell>
        </row>
        <row r="38">
          <cell r="A38">
            <v>313</v>
          </cell>
          <cell r="B38" t="str">
            <v>Solas</v>
          </cell>
          <cell r="C38" t="str">
            <v>Drama</v>
          </cell>
          <cell r="D38">
            <v>1.8</v>
          </cell>
        </row>
      </sheetData>
      <sheetData sheetId="38"/>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4.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5.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0911C7-EB29-4510-984A-072E98929F55}">
  <dimension ref="B1:G19"/>
  <sheetViews>
    <sheetView tabSelected="1" workbookViewId="0">
      <selection activeCell="J22" sqref="J22"/>
    </sheetView>
  </sheetViews>
  <sheetFormatPr baseColWidth="10" defaultRowHeight="15" x14ac:dyDescent="0.25"/>
  <cols>
    <col min="1" max="1" width="4" style="16" customWidth="1"/>
    <col min="2" max="2" width="10" style="16" bestFit="1" customWidth="1"/>
    <col min="3" max="3" width="15.140625" style="16" bestFit="1" customWidth="1"/>
    <col min="4" max="4" width="11.42578125" style="16"/>
    <col min="5" max="5" width="12.85546875" style="16" bestFit="1" customWidth="1"/>
    <col min="6" max="6" width="9.28515625" style="16" bestFit="1" customWidth="1"/>
    <col min="7" max="7" width="12.5703125" style="16" bestFit="1" customWidth="1"/>
    <col min="8" max="16384" width="11.42578125" style="16"/>
  </cols>
  <sheetData>
    <row r="1" spans="2:7" ht="15.75" thickBot="1" x14ac:dyDescent="0.3"/>
    <row r="2" spans="2:7" ht="15.75" thickBot="1" x14ac:dyDescent="0.3">
      <c r="B2" s="17" t="s">
        <v>6</v>
      </c>
      <c r="C2" s="18" t="s">
        <v>7</v>
      </c>
      <c r="D2" s="19" t="s">
        <v>8</v>
      </c>
      <c r="E2" s="19" t="s">
        <v>9</v>
      </c>
      <c r="F2" s="20" t="s">
        <v>10</v>
      </c>
      <c r="G2" s="17" t="s">
        <v>11</v>
      </c>
    </row>
    <row r="3" spans="2:7" x14ac:dyDescent="0.25">
      <c r="B3" s="21" t="s">
        <v>12</v>
      </c>
      <c r="C3" s="1">
        <v>30</v>
      </c>
      <c r="D3" s="2">
        <v>20</v>
      </c>
      <c r="E3" s="3"/>
      <c r="F3" s="22">
        <v>15</v>
      </c>
      <c r="G3" s="4"/>
    </row>
    <row r="4" spans="2:7" x14ac:dyDescent="0.25">
      <c r="B4" s="23" t="s">
        <v>13</v>
      </c>
      <c r="C4" s="5">
        <v>25</v>
      </c>
      <c r="D4" s="6">
        <v>15</v>
      </c>
      <c r="E4" s="7"/>
      <c r="F4" s="24">
        <v>15</v>
      </c>
      <c r="G4" s="8"/>
    </row>
    <row r="5" spans="2:7" x14ac:dyDescent="0.25">
      <c r="B5" s="23" t="s">
        <v>14</v>
      </c>
      <c r="C5" s="5">
        <v>45</v>
      </c>
      <c r="D5" s="6">
        <v>25</v>
      </c>
      <c r="E5" s="7"/>
      <c r="F5" s="24">
        <v>10</v>
      </c>
      <c r="G5" s="8"/>
    </row>
    <row r="6" spans="2:7" x14ac:dyDescent="0.25">
      <c r="B6" s="23" t="s">
        <v>15</v>
      </c>
      <c r="C6" s="5">
        <v>23</v>
      </c>
      <c r="D6" s="6">
        <v>15</v>
      </c>
      <c r="E6" s="7"/>
      <c r="F6" s="24">
        <v>20</v>
      </c>
      <c r="G6" s="8"/>
    </row>
    <row r="7" spans="2:7" x14ac:dyDescent="0.25">
      <c r="B7" s="23" t="s">
        <v>16</v>
      </c>
      <c r="C7" s="5">
        <v>20</v>
      </c>
      <c r="D7" s="6">
        <v>10</v>
      </c>
      <c r="E7" s="7"/>
      <c r="F7" s="24">
        <v>25</v>
      </c>
      <c r="G7" s="8"/>
    </row>
    <row r="8" spans="2:7" x14ac:dyDescent="0.25">
      <c r="B8" s="23" t="s">
        <v>17</v>
      </c>
      <c r="C8" s="5">
        <v>32</v>
      </c>
      <c r="D8" s="6">
        <v>20</v>
      </c>
      <c r="E8" s="7"/>
      <c r="F8" s="24">
        <v>25</v>
      </c>
      <c r="G8" s="8"/>
    </row>
    <row r="9" spans="2:7" ht="15.75" thickBot="1" x14ac:dyDescent="0.3">
      <c r="B9" s="25" t="s">
        <v>18</v>
      </c>
      <c r="C9" s="9">
        <v>25</v>
      </c>
      <c r="D9" s="10">
        <v>10</v>
      </c>
      <c r="E9" s="11"/>
      <c r="F9" s="26">
        <v>15</v>
      </c>
      <c r="G9" s="12"/>
    </row>
    <row r="11" spans="2:7" ht="15.75" thickBot="1" x14ac:dyDescent="0.3"/>
    <row r="12" spans="2:7" ht="15.75" thickBot="1" x14ac:dyDescent="0.3">
      <c r="B12" s="17" t="s">
        <v>6</v>
      </c>
      <c r="C12" s="18" t="s">
        <v>7</v>
      </c>
      <c r="D12" s="19" t="s">
        <v>8</v>
      </c>
      <c r="E12" s="19" t="s">
        <v>9</v>
      </c>
      <c r="F12" s="20" t="s">
        <v>10</v>
      </c>
      <c r="G12" s="17" t="s">
        <v>11</v>
      </c>
    </row>
    <row r="13" spans="2:7" x14ac:dyDescent="0.25">
      <c r="B13" s="21" t="s">
        <v>12</v>
      </c>
      <c r="C13" s="1">
        <v>30</v>
      </c>
      <c r="D13" s="13">
        <v>0.2</v>
      </c>
      <c r="E13" s="3"/>
      <c r="F13" s="22">
        <v>15</v>
      </c>
      <c r="G13" s="4"/>
    </row>
    <row r="14" spans="2:7" x14ac:dyDescent="0.25">
      <c r="B14" s="23" t="s">
        <v>13</v>
      </c>
      <c r="C14" s="5">
        <v>25</v>
      </c>
      <c r="D14" s="14">
        <v>0.25</v>
      </c>
      <c r="E14" s="7"/>
      <c r="F14" s="24">
        <v>15</v>
      </c>
      <c r="G14" s="8"/>
    </row>
    <row r="15" spans="2:7" x14ac:dyDescent="0.25">
      <c r="B15" s="23" t="s">
        <v>14</v>
      </c>
      <c r="C15" s="5">
        <v>45</v>
      </c>
      <c r="D15" s="14">
        <v>0.5</v>
      </c>
      <c r="E15" s="7"/>
      <c r="F15" s="24">
        <v>10</v>
      </c>
      <c r="G15" s="8"/>
    </row>
    <row r="16" spans="2:7" x14ac:dyDescent="0.25">
      <c r="B16" s="23" t="s">
        <v>15</v>
      </c>
      <c r="C16" s="5">
        <v>23</v>
      </c>
      <c r="D16" s="14">
        <v>0.35</v>
      </c>
      <c r="E16" s="7"/>
      <c r="F16" s="24">
        <v>20</v>
      </c>
      <c r="G16" s="8"/>
    </row>
    <row r="17" spans="2:7" x14ac:dyDescent="0.25">
      <c r="B17" s="23" t="s">
        <v>16</v>
      </c>
      <c r="C17" s="5">
        <v>20</v>
      </c>
      <c r="D17" s="14">
        <v>0.3</v>
      </c>
      <c r="E17" s="7"/>
      <c r="F17" s="24">
        <v>25</v>
      </c>
      <c r="G17" s="8"/>
    </row>
    <row r="18" spans="2:7" x14ac:dyDescent="0.25">
      <c r="B18" s="23" t="s">
        <v>17</v>
      </c>
      <c r="C18" s="5">
        <v>32</v>
      </c>
      <c r="D18" s="14">
        <v>0.4</v>
      </c>
      <c r="E18" s="7"/>
      <c r="F18" s="24">
        <v>25</v>
      </c>
      <c r="G18" s="8"/>
    </row>
    <row r="19" spans="2:7" ht="15.75" thickBot="1" x14ac:dyDescent="0.3">
      <c r="B19" s="25" t="s">
        <v>18</v>
      </c>
      <c r="C19" s="9">
        <v>25</v>
      </c>
      <c r="D19" s="15">
        <v>0.15</v>
      </c>
      <c r="E19" s="11"/>
      <c r="F19" s="26">
        <v>15</v>
      </c>
      <c r="G19" s="12"/>
    </row>
  </sheetData>
  <sheetProtection formatCells="0" formatColumns="0" formatRows="0" insertColumns="0" insertRows="0" insertHyperlinks="0" deleteColumns="0" deleteRows="0" sort="0" autoFilter="0" pivotTables="0"/>
  <pageMargins left="0.7" right="0.7" top="0.75" bottom="0.75" header="0.3" footer="0.3"/>
  <pageSetup paperSize="9" orientation="portrait"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3:G10"/>
  <sheetViews>
    <sheetView workbookViewId="0">
      <selection activeCell="H20" sqref="H20"/>
    </sheetView>
  </sheetViews>
  <sheetFormatPr baseColWidth="10" defaultRowHeight="15" x14ac:dyDescent="0.25"/>
  <cols>
    <col min="1" max="1" width="11.42578125" style="16"/>
    <col min="2" max="2" width="11.140625" style="16" customWidth="1"/>
    <col min="3" max="6" width="13.85546875" style="16" customWidth="1"/>
    <col min="7" max="7" width="14.5703125" style="16" bestFit="1" customWidth="1"/>
    <col min="8" max="16384" width="11.42578125" style="16"/>
  </cols>
  <sheetData>
    <row r="3" spans="2:7" x14ac:dyDescent="0.25">
      <c r="B3" s="187"/>
      <c r="C3" s="187"/>
      <c r="D3" s="188"/>
      <c r="E3" s="187"/>
      <c r="F3" s="187"/>
      <c r="G3" s="187"/>
    </row>
    <row r="4" spans="2:7" ht="15.75" thickBot="1" x14ac:dyDescent="0.3">
      <c r="B4" s="187"/>
      <c r="C4" s="187"/>
      <c r="D4" s="187"/>
      <c r="E4" s="187"/>
      <c r="F4" s="187"/>
      <c r="G4" s="187"/>
    </row>
    <row r="5" spans="2:7" ht="30" thickTop="1" thickBot="1" x14ac:dyDescent="0.3">
      <c r="B5" s="189"/>
      <c r="C5" s="190" t="s">
        <v>120</v>
      </c>
      <c r="D5" s="191" t="s">
        <v>121</v>
      </c>
      <c r="E5" s="191" t="s">
        <v>122</v>
      </c>
      <c r="F5" s="192" t="s">
        <v>123</v>
      </c>
      <c r="G5" s="193" t="s">
        <v>0</v>
      </c>
    </row>
    <row r="6" spans="2:7" ht="15.75" thickTop="1" x14ac:dyDescent="0.25">
      <c r="B6" s="194" t="s">
        <v>124</v>
      </c>
      <c r="C6" s="195">
        <v>60000</v>
      </c>
      <c r="D6" s="196">
        <v>90000</v>
      </c>
      <c r="E6" s="196">
        <v>150000</v>
      </c>
      <c r="F6" s="197">
        <v>100000</v>
      </c>
      <c r="G6" s="198"/>
    </row>
    <row r="7" spans="2:7" x14ac:dyDescent="0.25">
      <c r="B7" s="199" t="s">
        <v>125</v>
      </c>
      <c r="C7" s="200">
        <v>180000</v>
      </c>
      <c r="D7" s="201">
        <v>100000</v>
      </c>
      <c r="E7" s="201">
        <v>100000</v>
      </c>
      <c r="F7" s="202">
        <v>75000</v>
      </c>
      <c r="G7" s="203"/>
    </row>
    <row r="8" spans="2:7" ht="15.75" thickBot="1" x14ac:dyDescent="0.3">
      <c r="B8" s="204" t="s">
        <v>126</v>
      </c>
      <c r="C8" s="205">
        <v>160000</v>
      </c>
      <c r="D8" s="206">
        <v>100000</v>
      </c>
      <c r="E8" s="206">
        <v>100000</v>
      </c>
      <c r="F8" s="207">
        <v>100000</v>
      </c>
      <c r="G8" s="208"/>
    </row>
    <row r="9" spans="2:7" ht="16.5" thickTop="1" thickBot="1" x14ac:dyDescent="0.3">
      <c r="B9" s="209" t="s">
        <v>0</v>
      </c>
      <c r="C9" s="210"/>
      <c r="D9" s="211"/>
      <c r="E9" s="211"/>
      <c r="F9" s="212"/>
      <c r="G9" s="213"/>
    </row>
    <row r="10" spans="2:7" ht="15.75" thickTop="1" x14ac:dyDescent="0.25"/>
  </sheetData>
  <sheetProtection formatCells="0" formatColumns="0" formatRows="0" insertColumns="0" insertRows="0" insertHyperlinks="0" deleteColumns="0" deleteRows="0" sort="0" autoFilter="0" pivotTables="0"/>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3:G10"/>
  <sheetViews>
    <sheetView workbookViewId="0">
      <selection activeCell="I18" sqref="I18"/>
    </sheetView>
  </sheetViews>
  <sheetFormatPr baseColWidth="10" defaultRowHeight="15" x14ac:dyDescent="0.25"/>
  <cols>
    <col min="1" max="2" width="11.42578125" style="16"/>
    <col min="3" max="6" width="15.5703125" style="16" bestFit="1" customWidth="1"/>
    <col min="7" max="7" width="17.42578125" style="16" bestFit="1" customWidth="1"/>
    <col min="8" max="16384" width="11.42578125" style="16"/>
  </cols>
  <sheetData>
    <row r="3" spans="2:7" x14ac:dyDescent="0.25">
      <c r="B3" s="187"/>
      <c r="C3" s="187"/>
      <c r="D3" s="188"/>
      <c r="E3" s="187"/>
      <c r="F3" s="187"/>
      <c r="G3" s="187"/>
    </row>
    <row r="4" spans="2:7" ht="15.75" thickBot="1" x14ac:dyDescent="0.3">
      <c r="B4" s="187"/>
      <c r="C4" s="187"/>
      <c r="D4" s="187"/>
      <c r="E4" s="187"/>
      <c r="F4" s="187"/>
      <c r="G4" s="187"/>
    </row>
    <row r="5" spans="2:7" ht="30" thickTop="1" thickBot="1" x14ac:dyDescent="0.3">
      <c r="B5" s="189"/>
      <c r="C5" s="190" t="s">
        <v>120</v>
      </c>
      <c r="D5" s="191" t="s">
        <v>121</v>
      </c>
      <c r="E5" s="191" t="s">
        <v>122</v>
      </c>
      <c r="F5" s="192" t="s">
        <v>123</v>
      </c>
      <c r="G5" s="193" t="s">
        <v>0</v>
      </c>
    </row>
    <row r="6" spans="2:7" ht="15.75" thickTop="1" x14ac:dyDescent="0.25">
      <c r="B6" s="194" t="s">
        <v>124</v>
      </c>
      <c r="C6" s="195"/>
      <c r="D6" s="196"/>
      <c r="E6" s="196"/>
      <c r="F6" s="197"/>
      <c r="G6" s="198"/>
    </row>
    <row r="7" spans="2:7" x14ac:dyDescent="0.25">
      <c r="B7" s="199" t="s">
        <v>125</v>
      </c>
      <c r="C7" s="200"/>
      <c r="D7" s="201"/>
      <c r="E7" s="201"/>
      <c r="F7" s="202"/>
      <c r="G7" s="203"/>
    </row>
    <row r="8" spans="2:7" ht="15.75" thickBot="1" x14ac:dyDescent="0.3">
      <c r="B8" s="204" t="s">
        <v>126</v>
      </c>
      <c r="C8" s="205"/>
      <c r="D8" s="206"/>
      <c r="E8" s="206"/>
      <c r="F8" s="207"/>
      <c r="G8" s="208"/>
    </row>
    <row r="9" spans="2:7" ht="16.5" thickTop="1" thickBot="1" x14ac:dyDescent="0.3">
      <c r="B9" s="209" t="s">
        <v>0</v>
      </c>
      <c r="C9" s="210"/>
      <c r="D9" s="211"/>
      <c r="E9" s="211"/>
      <c r="F9" s="212"/>
      <c r="G9" s="213"/>
    </row>
    <row r="10" spans="2:7" ht="15.75" thickTop="1" x14ac:dyDescent="0.25"/>
  </sheetData>
  <sheetProtection formatCells="0" formatColumns="0" formatRows="0" insertColumns="0" insertRows="0" insertHyperlinks="0" deleteColumns="0" deleteRows="0" sort="0" autoFilter="0" pivotTables="0"/>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F9"/>
  <sheetViews>
    <sheetView workbookViewId="0">
      <selection activeCell="I15" sqref="I15"/>
    </sheetView>
  </sheetViews>
  <sheetFormatPr baseColWidth="10" defaultRowHeight="15" x14ac:dyDescent="0.25"/>
  <cols>
    <col min="1" max="1" width="11.42578125" style="16"/>
    <col min="2" max="6" width="11.85546875" style="16" customWidth="1"/>
    <col min="7" max="16384" width="11.42578125" style="16"/>
  </cols>
  <sheetData>
    <row r="1" spans="2:6" ht="15.75" thickBot="1" x14ac:dyDescent="0.3"/>
    <row r="2" spans="2:6" ht="20.25" customHeight="1" x14ac:dyDescent="0.25">
      <c r="B2" s="214"/>
      <c r="C2" s="215" t="s">
        <v>127</v>
      </c>
      <c r="D2" s="215" t="s">
        <v>128</v>
      </c>
      <c r="E2" s="215" t="s">
        <v>129</v>
      </c>
      <c r="F2" s="216" t="s">
        <v>130</v>
      </c>
    </row>
    <row r="3" spans="2:6" ht="11.25" customHeight="1" thickBot="1" x14ac:dyDescent="0.3">
      <c r="B3" s="217"/>
      <c r="C3" s="218"/>
      <c r="D3" s="218"/>
      <c r="E3" s="218"/>
      <c r="F3" s="219"/>
    </row>
    <row r="4" spans="2:6" ht="15.75" thickBot="1" x14ac:dyDescent="0.3">
      <c r="B4" s="220" t="s">
        <v>131</v>
      </c>
      <c r="C4" s="221">
        <v>7.3</v>
      </c>
      <c r="D4" s="221">
        <v>6.5</v>
      </c>
      <c r="E4" s="221">
        <v>8</v>
      </c>
      <c r="F4" s="222"/>
    </row>
    <row r="5" spans="2:6" ht="15.75" thickBot="1" x14ac:dyDescent="0.3">
      <c r="B5" s="220" t="s">
        <v>132</v>
      </c>
      <c r="C5" s="221">
        <v>5.4</v>
      </c>
      <c r="D5" s="221">
        <v>6</v>
      </c>
      <c r="E5" s="221">
        <v>4.8</v>
      </c>
      <c r="F5" s="222"/>
    </row>
    <row r="6" spans="2:6" ht="15.75" thickBot="1" x14ac:dyDescent="0.3">
      <c r="B6" s="220" t="s">
        <v>133</v>
      </c>
      <c r="C6" s="221">
        <v>6.5</v>
      </c>
      <c r="D6" s="221">
        <v>7</v>
      </c>
      <c r="E6" s="221">
        <v>8.5</v>
      </c>
      <c r="F6" s="222"/>
    </row>
    <row r="7" spans="2:6" ht="15.75" thickBot="1" x14ac:dyDescent="0.3">
      <c r="B7" s="220" t="s">
        <v>134</v>
      </c>
      <c r="C7" s="221">
        <v>5.8</v>
      </c>
      <c r="D7" s="221">
        <v>7.3</v>
      </c>
      <c r="E7" s="221">
        <v>6</v>
      </c>
      <c r="F7" s="222"/>
    </row>
    <row r="8" spans="2:6" ht="15.75" thickBot="1" x14ac:dyDescent="0.3">
      <c r="B8" s="220" t="s">
        <v>135</v>
      </c>
      <c r="C8" s="221">
        <v>4.5</v>
      </c>
      <c r="D8" s="221">
        <v>4</v>
      </c>
      <c r="E8" s="221">
        <v>6</v>
      </c>
      <c r="F8" s="222"/>
    </row>
    <row r="9" spans="2:6" ht="15.75" thickBot="1" x14ac:dyDescent="0.3">
      <c r="B9" s="220" t="s">
        <v>136</v>
      </c>
      <c r="C9" s="221">
        <v>8.5</v>
      </c>
      <c r="D9" s="221">
        <v>7.3</v>
      </c>
      <c r="E9" s="221">
        <v>5.8</v>
      </c>
      <c r="F9" s="222"/>
    </row>
  </sheetData>
  <sheetProtection formatCells="0" formatColumns="0" formatRows="0" insertColumns="0" insertRows="0" insertHyperlinks="0" deleteColumns="0" deleteRows="0" sort="0" autoFilter="0" pivotTables="0"/>
  <mergeCells count="5">
    <mergeCell ref="B2:B3"/>
    <mergeCell ref="C2:C3"/>
    <mergeCell ref="D2:D3"/>
    <mergeCell ref="E2:E3"/>
    <mergeCell ref="F2:F3"/>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G9"/>
  <sheetViews>
    <sheetView workbookViewId="0">
      <selection activeCell="I11" sqref="I11"/>
    </sheetView>
  </sheetViews>
  <sheetFormatPr baseColWidth="10" defaultRowHeight="15" x14ac:dyDescent="0.25"/>
  <cols>
    <col min="1" max="1" width="11.42578125" style="16"/>
    <col min="2" max="6" width="11.85546875" style="16" customWidth="1"/>
    <col min="7" max="16384" width="11.42578125" style="16"/>
  </cols>
  <sheetData>
    <row r="1" spans="2:7" ht="15.75" thickBot="1" x14ac:dyDescent="0.3"/>
    <row r="2" spans="2:7" ht="20.25" customHeight="1" x14ac:dyDescent="0.25">
      <c r="B2" s="214"/>
      <c r="C2" s="215" t="s">
        <v>127</v>
      </c>
      <c r="D2" s="215" t="s">
        <v>128</v>
      </c>
      <c r="E2" s="215" t="s">
        <v>129</v>
      </c>
      <c r="F2" s="216" t="s">
        <v>130</v>
      </c>
      <c r="G2" s="223"/>
    </row>
    <row r="3" spans="2:7" ht="15.75" thickBot="1" x14ac:dyDescent="0.3">
      <c r="B3" s="217"/>
      <c r="C3" s="218"/>
      <c r="D3" s="218"/>
      <c r="E3" s="218"/>
      <c r="F3" s="219"/>
      <c r="G3" s="223"/>
    </row>
    <row r="4" spans="2:7" ht="15.75" thickBot="1" x14ac:dyDescent="0.3">
      <c r="B4" s="220" t="s">
        <v>131</v>
      </c>
      <c r="C4" s="221">
        <v>5.7</v>
      </c>
      <c r="D4" s="221">
        <v>6.5</v>
      </c>
      <c r="E4" s="221">
        <v>7</v>
      </c>
      <c r="F4" s="222"/>
      <c r="G4" s="223"/>
    </row>
    <row r="5" spans="2:7" ht="15.75" thickBot="1" x14ac:dyDescent="0.3">
      <c r="B5" s="220" t="s">
        <v>132</v>
      </c>
      <c r="C5" s="221">
        <v>4.5999999999999996</v>
      </c>
      <c r="D5" s="221">
        <v>6</v>
      </c>
      <c r="E5" s="221">
        <v>5.5</v>
      </c>
      <c r="F5" s="222"/>
      <c r="G5" s="223"/>
    </row>
    <row r="6" spans="2:7" ht="15.75" thickBot="1" x14ac:dyDescent="0.3">
      <c r="B6" s="220" t="s">
        <v>133</v>
      </c>
      <c r="C6" s="221">
        <v>3.7</v>
      </c>
      <c r="D6" s="221">
        <v>6.2</v>
      </c>
      <c r="E6" s="221">
        <v>8</v>
      </c>
      <c r="F6" s="222"/>
      <c r="G6" s="223"/>
    </row>
    <row r="7" spans="2:7" ht="15.75" thickBot="1" x14ac:dyDescent="0.3">
      <c r="B7" s="220" t="s">
        <v>134</v>
      </c>
      <c r="C7" s="221">
        <v>7.8</v>
      </c>
      <c r="D7" s="221">
        <v>7</v>
      </c>
      <c r="E7" s="221">
        <v>6.9</v>
      </c>
      <c r="F7" s="222"/>
      <c r="G7" s="223"/>
    </row>
    <row r="8" spans="2:7" ht="15.75" thickBot="1" x14ac:dyDescent="0.3">
      <c r="B8" s="220" t="s">
        <v>135</v>
      </c>
      <c r="C8" s="221">
        <v>6.5</v>
      </c>
      <c r="D8" s="221">
        <v>6</v>
      </c>
      <c r="E8" s="221">
        <v>5.5</v>
      </c>
      <c r="F8" s="222"/>
      <c r="G8" s="223"/>
    </row>
    <row r="9" spans="2:7" ht="15.75" thickBot="1" x14ac:dyDescent="0.3">
      <c r="B9" s="220" t="s">
        <v>136</v>
      </c>
      <c r="C9" s="221">
        <v>4.5</v>
      </c>
      <c r="D9" s="221">
        <v>5.6</v>
      </c>
      <c r="E9" s="221">
        <v>5</v>
      </c>
      <c r="F9" s="222"/>
      <c r="G9" s="223"/>
    </row>
  </sheetData>
  <sheetProtection formatCells="0" formatColumns="0" formatRows="0" insertColumns="0" insertRows="0" insertHyperlinks="0" deleteColumns="0" deleteRows="0" sort="0" autoFilter="0" pivotTables="0"/>
  <mergeCells count="5">
    <mergeCell ref="B2:B3"/>
    <mergeCell ref="C2:C3"/>
    <mergeCell ref="D2:D3"/>
    <mergeCell ref="E2:E3"/>
    <mergeCell ref="F2:F3"/>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G9"/>
  <sheetViews>
    <sheetView workbookViewId="0">
      <selection activeCell="G15" sqref="G15"/>
    </sheetView>
  </sheetViews>
  <sheetFormatPr baseColWidth="10" defaultRowHeight="15" x14ac:dyDescent="0.25"/>
  <cols>
    <col min="1" max="1" width="11.42578125" style="16"/>
    <col min="2" max="6" width="11.85546875" style="16" customWidth="1"/>
    <col min="7" max="16384" width="11.42578125" style="16"/>
  </cols>
  <sheetData>
    <row r="1" spans="2:7" ht="15.75" thickBot="1" x14ac:dyDescent="0.3"/>
    <row r="2" spans="2:7" ht="20.25" customHeight="1" x14ac:dyDescent="0.25">
      <c r="B2" s="214"/>
      <c r="C2" s="215" t="s">
        <v>127</v>
      </c>
      <c r="D2" s="215" t="s">
        <v>128</v>
      </c>
      <c r="E2" s="215" t="s">
        <v>129</v>
      </c>
      <c r="F2" s="216" t="s">
        <v>130</v>
      </c>
      <c r="G2" s="223"/>
    </row>
    <row r="3" spans="2:7" ht="15.75" thickBot="1" x14ac:dyDescent="0.3">
      <c r="B3" s="217"/>
      <c r="C3" s="218"/>
      <c r="D3" s="218"/>
      <c r="E3" s="218"/>
      <c r="F3" s="219"/>
      <c r="G3" s="223"/>
    </row>
    <row r="4" spans="2:7" ht="15.75" thickBot="1" x14ac:dyDescent="0.3">
      <c r="B4" s="220" t="s">
        <v>131</v>
      </c>
      <c r="C4" s="221"/>
      <c r="D4" s="221"/>
      <c r="E4" s="221"/>
      <c r="F4" s="222"/>
      <c r="G4" s="223"/>
    </row>
    <row r="5" spans="2:7" ht="15.75" thickBot="1" x14ac:dyDescent="0.3">
      <c r="B5" s="220" t="s">
        <v>132</v>
      </c>
      <c r="C5" s="221"/>
      <c r="D5" s="221"/>
      <c r="E5" s="221"/>
      <c r="F5" s="222"/>
      <c r="G5" s="223"/>
    </row>
    <row r="6" spans="2:7" ht="15.75" thickBot="1" x14ac:dyDescent="0.3">
      <c r="B6" s="220" t="s">
        <v>133</v>
      </c>
      <c r="C6" s="221"/>
      <c r="D6" s="221"/>
      <c r="E6" s="221"/>
      <c r="F6" s="222"/>
      <c r="G6" s="223"/>
    </row>
    <row r="7" spans="2:7" ht="15.75" thickBot="1" x14ac:dyDescent="0.3">
      <c r="B7" s="220" t="s">
        <v>134</v>
      </c>
      <c r="C7" s="221"/>
      <c r="D7" s="221"/>
      <c r="E7" s="221"/>
      <c r="F7" s="222"/>
      <c r="G7" s="223"/>
    </row>
    <row r="8" spans="2:7" ht="15.75" thickBot="1" x14ac:dyDescent="0.3">
      <c r="B8" s="220" t="s">
        <v>135</v>
      </c>
      <c r="C8" s="221"/>
      <c r="D8" s="221"/>
      <c r="E8" s="221"/>
      <c r="F8" s="222"/>
      <c r="G8" s="223"/>
    </row>
    <row r="9" spans="2:7" ht="15.75" thickBot="1" x14ac:dyDescent="0.3">
      <c r="B9" s="220" t="s">
        <v>136</v>
      </c>
      <c r="C9" s="221"/>
      <c r="D9" s="221"/>
      <c r="E9" s="221"/>
      <c r="F9" s="222"/>
      <c r="G9" s="223"/>
    </row>
  </sheetData>
  <sheetProtection formatCells="0" formatColumns="0" formatRows="0" insertColumns="0" insertRows="0" insertHyperlinks="0" deleteColumns="0" deleteRows="0" sort="0" autoFilter="0" pivotTables="0"/>
  <mergeCells count="5">
    <mergeCell ref="B2:B3"/>
    <mergeCell ref="C2:C3"/>
    <mergeCell ref="D2:D3"/>
    <mergeCell ref="E2:E3"/>
    <mergeCell ref="F2:F3"/>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18"/>
  <sheetViews>
    <sheetView workbookViewId="0">
      <selection activeCell="E22" sqref="E22"/>
    </sheetView>
  </sheetViews>
  <sheetFormatPr baseColWidth="10" defaultRowHeight="15" x14ac:dyDescent="0.25"/>
  <cols>
    <col min="1" max="1" width="11.42578125" style="16"/>
    <col min="2" max="2" width="13.7109375" style="16" bestFit="1" customWidth="1"/>
    <col min="3" max="16384" width="11.42578125" style="16"/>
  </cols>
  <sheetData>
    <row r="1" spans="1:9" ht="33.75" x14ac:dyDescent="0.5">
      <c r="A1" s="286" t="s">
        <v>224</v>
      </c>
      <c r="B1" s="286"/>
      <c r="C1" s="286"/>
      <c r="D1" s="286"/>
      <c r="E1" s="286"/>
      <c r="F1" s="286"/>
      <c r="G1" s="286"/>
      <c r="H1" s="286"/>
      <c r="I1" s="286"/>
    </row>
    <row r="2" spans="1:9" x14ac:dyDescent="0.25">
      <c r="A2" s="287"/>
      <c r="B2" s="287"/>
      <c r="C2" s="287"/>
      <c r="D2" s="287"/>
      <c r="E2" s="287"/>
      <c r="F2" s="287"/>
      <c r="G2" s="287"/>
      <c r="H2" s="287"/>
      <c r="I2" s="287"/>
    </row>
    <row r="4" spans="1:9" x14ac:dyDescent="0.25">
      <c r="A4" s="288" t="s">
        <v>225</v>
      </c>
      <c r="B4" s="288"/>
      <c r="C4" s="288"/>
      <c r="E4" s="288" t="s">
        <v>226</v>
      </c>
      <c r="F4" s="288"/>
      <c r="H4" s="289" t="s">
        <v>227</v>
      </c>
    </row>
    <row r="5" spans="1:9" x14ac:dyDescent="0.25">
      <c r="A5" s="290" t="s">
        <v>228</v>
      </c>
      <c r="B5" s="290" t="s">
        <v>229</v>
      </c>
      <c r="C5" s="290" t="s">
        <v>230</v>
      </c>
      <c r="E5" s="290" t="s">
        <v>231</v>
      </c>
      <c r="F5" s="291">
        <v>15</v>
      </c>
      <c r="H5" s="292">
        <v>0.18</v>
      </c>
    </row>
    <row r="6" spans="1:9" x14ac:dyDescent="0.25">
      <c r="A6" s="293">
        <v>1</v>
      </c>
      <c r="B6" s="290" t="s">
        <v>232</v>
      </c>
      <c r="C6" s="294">
        <v>0</v>
      </c>
      <c r="E6" s="290" t="s">
        <v>233</v>
      </c>
      <c r="F6" s="291">
        <v>28</v>
      </c>
    </row>
    <row r="7" spans="1:9" x14ac:dyDescent="0.25">
      <c r="A7" s="293">
        <v>2</v>
      </c>
      <c r="B7" s="290" t="s">
        <v>234</v>
      </c>
      <c r="C7" s="294">
        <v>0.1</v>
      </c>
      <c r="E7" s="290" t="s">
        <v>235</v>
      </c>
      <c r="F7" s="291">
        <v>32</v>
      </c>
    </row>
    <row r="8" spans="1:9" x14ac:dyDescent="0.25">
      <c r="A8" s="293">
        <v>3</v>
      </c>
      <c r="B8" s="290" t="s">
        <v>236</v>
      </c>
      <c r="C8" s="294">
        <v>0.2</v>
      </c>
    </row>
    <row r="9" spans="1:9" ht="15.75" thickBot="1" x14ac:dyDescent="0.3"/>
    <row r="10" spans="1:9" ht="34.5" customHeight="1" thickTop="1" thickBot="1" x14ac:dyDescent="0.3">
      <c r="A10" s="295" t="s">
        <v>237</v>
      </c>
      <c r="B10" s="296" t="s">
        <v>238</v>
      </c>
      <c r="C10" s="297" t="s">
        <v>239</v>
      </c>
      <c r="D10" s="296" t="s">
        <v>240</v>
      </c>
      <c r="E10" s="296" t="s">
        <v>42</v>
      </c>
      <c r="F10" s="296" t="s">
        <v>241</v>
      </c>
      <c r="G10" s="296" t="s">
        <v>315</v>
      </c>
      <c r="H10" s="296" t="s">
        <v>227</v>
      </c>
      <c r="I10" s="298" t="s">
        <v>242</v>
      </c>
    </row>
    <row r="11" spans="1:9" ht="15.75" thickTop="1" x14ac:dyDescent="0.25">
      <c r="A11" s="299" t="s">
        <v>243</v>
      </c>
      <c r="B11" s="300">
        <v>1</v>
      </c>
      <c r="C11" s="300">
        <v>3</v>
      </c>
      <c r="D11" s="300">
        <v>3</v>
      </c>
      <c r="E11" s="301"/>
      <c r="F11" s="301"/>
      <c r="G11" s="301"/>
      <c r="H11" s="301"/>
      <c r="I11" s="302"/>
    </row>
    <row r="12" spans="1:9" x14ac:dyDescent="0.25">
      <c r="A12" s="303" t="s">
        <v>244</v>
      </c>
      <c r="B12" s="293">
        <v>3</v>
      </c>
      <c r="C12" s="293">
        <v>5</v>
      </c>
      <c r="D12" s="293">
        <v>1</v>
      </c>
      <c r="E12" s="301"/>
      <c r="F12" s="301"/>
      <c r="G12" s="301"/>
      <c r="H12" s="304"/>
      <c r="I12" s="302"/>
    </row>
    <row r="13" spans="1:9" x14ac:dyDescent="0.25">
      <c r="A13" s="303" t="s">
        <v>245</v>
      </c>
      <c r="B13" s="293">
        <v>1</v>
      </c>
      <c r="C13" s="293">
        <v>10</v>
      </c>
      <c r="D13" s="293">
        <v>1</v>
      </c>
      <c r="E13" s="301"/>
      <c r="F13" s="301"/>
      <c r="G13" s="301"/>
      <c r="H13" s="304"/>
      <c r="I13" s="302"/>
    </row>
    <row r="14" spans="1:9" x14ac:dyDescent="0.25">
      <c r="A14" s="303" t="s">
        <v>246</v>
      </c>
      <c r="B14" s="293">
        <v>2</v>
      </c>
      <c r="C14" s="293">
        <v>4</v>
      </c>
      <c r="D14" s="293">
        <v>2</v>
      </c>
      <c r="E14" s="301"/>
      <c r="F14" s="301"/>
      <c r="G14" s="301"/>
      <c r="H14" s="304"/>
      <c r="I14" s="302"/>
    </row>
    <row r="15" spans="1:9" x14ac:dyDescent="0.25">
      <c r="A15" s="303" t="s">
        <v>247</v>
      </c>
      <c r="B15" s="293">
        <v>2</v>
      </c>
      <c r="C15" s="293">
        <v>3</v>
      </c>
      <c r="D15" s="293">
        <v>2</v>
      </c>
      <c r="E15" s="301"/>
      <c r="F15" s="301"/>
      <c r="G15" s="301"/>
      <c r="H15" s="304"/>
      <c r="I15" s="302"/>
    </row>
    <row r="16" spans="1:9" x14ac:dyDescent="0.25">
      <c r="A16" s="303" t="s">
        <v>248</v>
      </c>
      <c r="B16" s="293">
        <v>4</v>
      </c>
      <c r="C16" s="293">
        <v>2</v>
      </c>
      <c r="D16" s="293">
        <v>1</v>
      </c>
      <c r="E16" s="301"/>
      <c r="F16" s="301"/>
      <c r="G16" s="301"/>
      <c r="H16" s="304"/>
      <c r="I16" s="302"/>
    </row>
    <row r="17" spans="1:9" ht="15.75" thickBot="1" x14ac:dyDescent="0.3">
      <c r="A17" s="305" t="s">
        <v>249</v>
      </c>
      <c r="B17" s="306">
        <v>3</v>
      </c>
      <c r="C17" s="306">
        <v>2</v>
      </c>
      <c r="D17" s="306">
        <v>3</v>
      </c>
      <c r="E17" s="307"/>
      <c r="F17" s="307"/>
      <c r="G17" s="307"/>
      <c r="H17" s="308"/>
      <c r="I17" s="309"/>
    </row>
    <row r="18" spans="1:9" ht="15.75" thickTop="1" x14ac:dyDescent="0.25"/>
  </sheetData>
  <sheetProtection formatCells="0" formatColumns="0" formatRows="0" insertColumns="0" insertRows="0" insertHyperlinks="0" deleteColumns="0" deleteRows="0" sort="0" autoFilter="0" pivotTables="0"/>
  <mergeCells count="3">
    <mergeCell ref="A1:I1"/>
    <mergeCell ref="A4:C4"/>
    <mergeCell ref="E4:F4"/>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J39"/>
  <sheetViews>
    <sheetView workbookViewId="0">
      <selection activeCell="N32" sqref="N32"/>
    </sheetView>
  </sheetViews>
  <sheetFormatPr baseColWidth="10" defaultRowHeight="12.75" x14ac:dyDescent="0.2"/>
  <cols>
    <col min="1" max="1" width="8.85546875" style="250" bestFit="1" customWidth="1"/>
    <col min="2" max="2" width="22" style="250" bestFit="1" customWidth="1"/>
    <col min="3" max="3" width="14.85546875" style="250" bestFit="1" customWidth="1"/>
    <col min="4" max="4" width="11.140625" style="250" bestFit="1" customWidth="1"/>
    <col min="5" max="5" width="8.5703125" style="250" bestFit="1" customWidth="1"/>
    <col min="6" max="6" width="12.7109375" style="250" bestFit="1" customWidth="1"/>
    <col min="7" max="7" width="10.140625" style="250" customWidth="1"/>
    <col min="8" max="8" width="12.140625" style="250" bestFit="1" customWidth="1"/>
    <col min="9" max="9" width="13.140625" style="250" bestFit="1" customWidth="1"/>
    <col min="10" max="10" width="9.28515625" style="250" bestFit="1" customWidth="1"/>
    <col min="11" max="11" width="14.28515625" style="250" bestFit="1" customWidth="1"/>
    <col min="12" max="16384" width="11.42578125" style="250"/>
  </cols>
  <sheetData>
    <row r="1" spans="1:10" ht="34.5" customHeight="1" thickTop="1" thickBot="1" x14ac:dyDescent="0.25">
      <c r="A1" s="247" t="s">
        <v>250</v>
      </c>
      <c r="B1" s="248"/>
      <c r="C1" s="248"/>
      <c r="D1" s="248"/>
      <c r="E1" s="248"/>
      <c r="F1" s="248"/>
      <c r="G1" s="248"/>
      <c r="H1" s="248"/>
      <c r="I1" s="248"/>
      <c r="J1" s="249"/>
    </row>
    <row r="2" spans="1:10" ht="14.25" thickTop="1" thickBot="1" x14ac:dyDescent="0.25"/>
    <row r="3" spans="1:10" ht="14.25" thickTop="1" thickBot="1" x14ac:dyDescent="0.25">
      <c r="A3" s="251" t="s">
        <v>251</v>
      </c>
      <c r="B3" s="252"/>
      <c r="E3" s="253" t="s">
        <v>227</v>
      </c>
      <c r="F3" s="281">
        <v>0.18</v>
      </c>
    </row>
    <row r="4" spans="1:10" ht="13.5" thickTop="1" x14ac:dyDescent="0.2">
      <c r="A4" s="254">
        <v>1</v>
      </c>
      <c r="B4" s="282">
        <v>0.1</v>
      </c>
    </row>
    <row r="5" spans="1:10" x14ac:dyDescent="0.2">
      <c r="A5" s="254">
        <v>2</v>
      </c>
      <c r="B5" s="282">
        <v>0.15</v>
      </c>
    </row>
    <row r="6" spans="1:10" ht="13.5" thickBot="1" x14ac:dyDescent="0.25">
      <c r="A6" s="256">
        <v>3</v>
      </c>
      <c r="B6" s="283">
        <v>0.2</v>
      </c>
    </row>
    <row r="7" spans="1:10" ht="14.25" thickTop="1" thickBot="1" x14ac:dyDescent="0.25"/>
    <row r="8" spans="1:10" ht="13.5" thickTop="1" x14ac:dyDescent="0.2">
      <c r="A8" s="258" t="s">
        <v>228</v>
      </c>
      <c r="B8" s="259" t="s">
        <v>252</v>
      </c>
      <c r="C8" s="259" t="s">
        <v>253</v>
      </c>
      <c r="D8" s="259" t="s">
        <v>10</v>
      </c>
      <c r="E8" s="259" t="s">
        <v>254</v>
      </c>
      <c r="F8" s="259" t="s">
        <v>255</v>
      </c>
      <c r="G8" s="259" t="s">
        <v>43</v>
      </c>
      <c r="H8" s="259" t="s">
        <v>42</v>
      </c>
      <c r="I8" s="259" t="s">
        <v>227</v>
      </c>
      <c r="J8" s="260" t="s">
        <v>316</v>
      </c>
    </row>
    <row r="9" spans="1:10" x14ac:dyDescent="0.2">
      <c r="A9" s="261">
        <v>302</v>
      </c>
      <c r="B9" s="262"/>
      <c r="C9" s="262"/>
      <c r="D9" s="262">
        <v>5</v>
      </c>
      <c r="E9" s="263"/>
      <c r="F9" s="262">
        <v>1</v>
      </c>
      <c r="G9" s="263"/>
      <c r="H9" s="263"/>
      <c r="I9" s="262"/>
      <c r="J9" s="255"/>
    </row>
    <row r="10" spans="1:10" x14ac:dyDescent="0.2">
      <c r="A10" s="261">
        <v>306</v>
      </c>
      <c r="B10" s="262"/>
      <c r="C10" s="262"/>
      <c r="D10" s="262">
        <v>6</v>
      </c>
      <c r="E10" s="263"/>
      <c r="F10" s="262">
        <v>1</v>
      </c>
      <c r="G10" s="263"/>
      <c r="H10" s="263"/>
      <c r="I10" s="262"/>
      <c r="J10" s="255"/>
    </row>
    <row r="11" spans="1:10" x14ac:dyDescent="0.2">
      <c r="A11" s="261">
        <v>310</v>
      </c>
      <c r="B11" s="262"/>
      <c r="C11" s="262"/>
      <c r="D11" s="262">
        <v>3</v>
      </c>
      <c r="E11" s="263"/>
      <c r="F11" s="262">
        <v>3</v>
      </c>
      <c r="G11" s="263"/>
      <c r="H11" s="263"/>
      <c r="I11" s="262"/>
      <c r="J11" s="255"/>
    </row>
    <row r="12" spans="1:10" x14ac:dyDescent="0.2">
      <c r="A12" s="261">
        <v>308</v>
      </c>
      <c r="B12" s="262"/>
      <c r="C12" s="262"/>
      <c r="D12" s="262">
        <v>2</v>
      </c>
      <c r="E12" s="263"/>
      <c r="F12" s="262">
        <v>3</v>
      </c>
      <c r="G12" s="263"/>
      <c r="H12" s="263"/>
      <c r="I12" s="262"/>
      <c r="J12" s="255"/>
    </row>
    <row r="13" spans="1:10" x14ac:dyDescent="0.2">
      <c r="A13" s="261">
        <v>305</v>
      </c>
      <c r="B13" s="262"/>
      <c r="C13" s="262"/>
      <c r="D13" s="262">
        <v>1</v>
      </c>
      <c r="E13" s="263"/>
      <c r="F13" s="262">
        <v>2</v>
      </c>
      <c r="G13" s="263"/>
      <c r="H13" s="263"/>
      <c r="I13" s="262"/>
      <c r="J13" s="255"/>
    </row>
    <row r="14" spans="1:10" x14ac:dyDescent="0.2">
      <c r="A14" s="261">
        <v>307</v>
      </c>
      <c r="B14" s="262"/>
      <c r="C14" s="262"/>
      <c r="D14" s="262">
        <v>4</v>
      </c>
      <c r="E14" s="263"/>
      <c r="F14" s="262">
        <v>1</v>
      </c>
      <c r="G14" s="263"/>
      <c r="H14" s="263"/>
      <c r="I14" s="262"/>
      <c r="J14" s="255"/>
    </row>
    <row r="15" spans="1:10" x14ac:dyDescent="0.2">
      <c r="A15" s="261">
        <v>311</v>
      </c>
      <c r="B15" s="262"/>
      <c r="C15" s="262"/>
      <c r="D15" s="262">
        <v>2</v>
      </c>
      <c r="E15" s="263"/>
      <c r="F15" s="262">
        <v>3</v>
      </c>
      <c r="G15" s="263"/>
      <c r="H15" s="263"/>
      <c r="I15" s="262"/>
      <c r="J15" s="255"/>
    </row>
    <row r="16" spans="1:10" x14ac:dyDescent="0.2">
      <c r="A16" s="261">
        <v>301</v>
      </c>
      <c r="B16" s="262"/>
      <c r="C16" s="262"/>
      <c r="D16" s="262">
        <v>3</v>
      </c>
      <c r="E16" s="263"/>
      <c r="F16" s="262">
        <v>2</v>
      </c>
      <c r="G16" s="263"/>
      <c r="H16" s="263"/>
      <c r="I16" s="262"/>
      <c r="J16" s="255"/>
    </row>
    <row r="17" spans="1:10" x14ac:dyDescent="0.2">
      <c r="A17" s="261">
        <v>304</v>
      </c>
      <c r="B17" s="262"/>
      <c r="C17" s="262"/>
      <c r="D17" s="262">
        <v>3</v>
      </c>
      <c r="E17" s="263"/>
      <c r="F17" s="262">
        <v>2</v>
      </c>
      <c r="G17" s="263"/>
      <c r="H17" s="263"/>
      <c r="I17" s="262"/>
      <c r="J17" s="255"/>
    </row>
    <row r="18" spans="1:10" x14ac:dyDescent="0.2">
      <c r="A18" s="261">
        <v>303</v>
      </c>
      <c r="B18" s="262"/>
      <c r="C18" s="262"/>
      <c r="D18" s="262">
        <v>2</v>
      </c>
      <c r="E18" s="263"/>
      <c r="F18" s="262">
        <v>1</v>
      </c>
      <c r="G18" s="263"/>
      <c r="H18" s="263"/>
      <c r="I18" s="262"/>
      <c r="J18" s="255"/>
    </row>
    <row r="19" spans="1:10" ht="13.5" thickBot="1" x14ac:dyDescent="0.25">
      <c r="A19" s="264">
        <v>312</v>
      </c>
      <c r="B19" s="265"/>
      <c r="C19" s="265"/>
      <c r="D19" s="265">
        <v>1</v>
      </c>
      <c r="E19" s="266"/>
      <c r="F19" s="265">
        <v>3</v>
      </c>
      <c r="G19" s="266"/>
      <c r="H19" s="266"/>
      <c r="I19" s="265"/>
      <c r="J19" s="257"/>
    </row>
    <row r="20" spans="1:10" ht="14.25" thickTop="1" thickBot="1" x14ac:dyDescent="0.25"/>
    <row r="21" spans="1:10" ht="13.5" thickTop="1" x14ac:dyDescent="0.2">
      <c r="B21" s="267" t="s">
        <v>256</v>
      </c>
      <c r="C21" s="268">
        <f>MAX(J9:J19)</f>
        <v>0</v>
      </c>
      <c r="G21" s="251" t="s">
        <v>257</v>
      </c>
      <c r="H21" s="269"/>
      <c r="I21" s="270">
        <f>COUNT(A9:A19)</f>
        <v>11</v>
      </c>
    </row>
    <row r="22" spans="1:10" ht="13.5" thickBot="1" x14ac:dyDescent="0.25">
      <c r="B22" s="271" t="s">
        <v>258</v>
      </c>
      <c r="C22" s="257">
        <f>MIN(J9:J19)</f>
        <v>0</v>
      </c>
      <c r="G22" s="272" t="s">
        <v>259</v>
      </c>
      <c r="H22" s="273"/>
      <c r="I22" s="274">
        <f>SUM(J9:J19)</f>
        <v>0</v>
      </c>
    </row>
    <row r="23" spans="1:10" ht="14.25" thickTop="1" thickBot="1" x14ac:dyDescent="0.25"/>
    <row r="24" spans="1:10" ht="14.25" thickTop="1" thickBot="1" x14ac:dyDescent="0.25">
      <c r="A24" s="275" t="s">
        <v>228</v>
      </c>
      <c r="B24" s="276" t="s">
        <v>252</v>
      </c>
      <c r="C24" s="276" t="s">
        <v>260</v>
      </c>
      <c r="D24" s="277" t="s">
        <v>254</v>
      </c>
    </row>
    <row r="25" spans="1:10" ht="13.5" thickTop="1" x14ac:dyDescent="0.2">
      <c r="A25" s="278">
        <v>300</v>
      </c>
      <c r="B25" s="279" t="s">
        <v>261</v>
      </c>
      <c r="C25" s="279" t="s">
        <v>262</v>
      </c>
      <c r="D25" s="284">
        <v>3</v>
      </c>
    </row>
    <row r="26" spans="1:10" x14ac:dyDescent="0.2">
      <c r="A26" s="254">
        <v>301</v>
      </c>
      <c r="B26" s="262" t="s">
        <v>263</v>
      </c>
      <c r="C26" s="262" t="s">
        <v>264</v>
      </c>
      <c r="D26" s="285">
        <v>1.8</v>
      </c>
    </row>
    <row r="27" spans="1:10" x14ac:dyDescent="0.2">
      <c r="A27" s="254">
        <v>302</v>
      </c>
      <c r="B27" s="262" t="s">
        <v>265</v>
      </c>
      <c r="C27" s="262" t="s">
        <v>266</v>
      </c>
      <c r="D27" s="285">
        <v>1.2</v>
      </c>
    </row>
    <row r="28" spans="1:10" x14ac:dyDescent="0.2">
      <c r="A28" s="254">
        <v>303</v>
      </c>
      <c r="B28" s="262" t="s">
        <v>267</v>
      </c>
      <c r="C28" s="262" t="s">
        <v>268</v>
      </c>
      <c r="D28" s="285">
        <v>1.8</v>
      </c>
    </row>
    <row r="29" spans="1:10" x14ac:dyDescent="0.2">
      <c r="A29" s="254">
        <v>304</v>
      </c>
      <c r="B29" s="262" t="s">
        <v>269</v>
      </c>
      <c r="C29" s="262" t="s">
        <v>270</v>
      </c>
      <c r="D29" s="285">
        <v>1.5</v>
      </c>
    </row>
    <row r="30" spans="1:10" x14ac:dyDescent="0.2">
      <c r="A30" s="254">
        <v>305</v>
      </c>
      <c r="B30" s="262" t="s">
        <v>271</v>
      </c>
      <c r="C30" s="262" t="s">
        <v>270</v>
      </c>
      <c r="D30" s="285">
        <v>2.1</v>
      </c>
    </row>
    <row r="31" spans="1:10" x14ac:dyDescent="0.2">
      <c r="A31" s="254">
        <v>306</v>
      </c>
      <c r="B31" s="262" t="s">
        <v>272</v>
      </c>
      <c r="C31" s="262" t="s">
        <v>262</v>
      </c>
      <c r="D31" s="285">
        <v>1.2</v>
      </c>
    </row>
    <row r="32" spans="1:10" x14ac:dyDescent="0.2">
      <c r="A32" s="254">
        <v>307</v>
      </c>
      <c r="B32" s="262" t="s">
        <v>273</v>
      </c>
      <c r="C32" s="262" t="s">
        <v>274</v>
      </c>
      <c r="D32" s="285">
        <v>3</v>
      </c>
    </row>
    <row r="33" spans="1:4" x14ac:dyDescent="0.2">
      <c r="A33" s="254">
        <v>308</v>
      </c>
      <c r="B33" s="262" t="s">
        <v>275</v>
      </c>
      <c r="C33" s="262" t="s">
        <v>274</v>
      </c>
      <c r="D33" s="285">
        <v>3.6</v>
      </c>
    </row>
    <row r="34" spans="1:4" x14ac:dyDescent="0.2">
      <c r="A34" s="254">
        <v>309</v>
      </c>
      <c r="B34" s="262" t="s">
        <v>276</v>
      </c>
      <c r="C34" s="262" t="s">
        <v>262</v>
      </c>
      <c r="D34" s="285">
        <v>3.6</v>
      </c>
    </row>
    <row r="35" spans="1:4" x14ac:dyDescent="0.2">
      <c r="A35" s="254">
        <v>310</v>
      </c>
      <c r="B35" s="262" t="s">
        <v>277</v>
      </c>
      <c r="C35" s="262" t="s">
        <v>266</v>
      </c>
      <c r="D35" s="285">
        <v>3</v>
      </c>
    </row>
    <row r="36" spans="1:4" x14ac:dyDescent="0.2">
      <c r="A36" s="254">
        <v>311</v>
      </c>
      <c r="B36" s="262" t="s">
        <v>278</v>
      </c>
      <c r="C36" s="262" t="s">
        <v>279</v>
      </c>
      <c r="D36" s="285">
        <v>1.8</v>
      </c>
    </row>
    <row r="37" spans="1:4" x14ac:dyDescent="0.2">
      <c r="A37" s="254">
        <v>312</v>
      </c>
      <c r="B37" s="262" t="s">
        <v>280</v>
      </c>
      <c r="C37" s="262" t="s">
        <v>281</v>
      </c>
      <c r="D37" s="285">
        <v>1.8</v>
      </c>
    </row>
    <row r="38" spans="1:4" ht="13.5" thickBot="1" x14ac:dyDescent="0.25">
      <c r="A38" s="256">
        <v>313</v>
      </c>
      <c r="B38" s="265" t="s">
        <v>282</v>
      </c>
      <c r="C38" s="265" t="s">
        <v>268</v>
      </c>
      <c r="D38" s="280">
        <v>1.8</v>
      </c>
    </row>
    <row r="39" spans="1:4" ht="13.5" thickTop="1" x14ac:dyDescent="0.2"/>
  </sheetData>
  <sheetProtection formatCells="0" formatColumns="0" formatRows="0" insertColumns="0" insertRows="0" insertHyperlinks="0" deleteColumns="0" deleteRows="0" sort="0" autoFilter="0" pivotTables="0"/>
  <mergeCells count="4">
    <mergeCell ref="A1:J1"/>
    <mergeCell ref="A3:B3"/>
    <mergeCell ref="G21:H21"/>
    <mergeCell ref="G22:H22"/>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A787B9-EBD9-4F47-A3E1-4C7F6C4B49FF}">
  <dimension ref="A1:I22"/>
  <sheetViews>
    <sheetView workbookViewId="0">
      <selection activeCell="L16" sqref="L16"/>
    </sheetView>
  </sheetViews>
  <sheetFormatPr baseColWidth="10" defaultRowHeight="15" x14ac:dyDescent="0.25"/>
  <cols>
    <col min="2" max="3" width="16.7109375" bestFit="1" customWidth="1"/>
    <col min="4" max="5" width="12" bestFit="1" customWidth="1"/>
    <col min="6" max="6" width="5.5703125" customWidth="1"/>
  </cols>
  <sheetData>
    <row r="1" spans="1:9" ht="39" customHeight="1" thickBot="1" x14ac:dyDescent="0.55000000000000004">
      <c r="A1" s="224" t="s">
        <v>283</v>
      </c>
      <c r="B1" s="224"/>
      <c r="C1" s="224"/>
      <c r="D1" s="224"/>
      <c r="E1" s="225"/>
    </row>
    <row r="2" spans="1:9" ht="16.5" thickTop="1" thickBot="1" x14ac:dyDescent="0.3">
      <c r="A2" s="226" t="s">
        <v>108</v>
      </c>
      <c r="B2" s="227" t="s">
        <v>284</v>
      </c>
      <c r="C2" s="227" t="s">
        <v>285</v>
      </c>
      <c r="D2" s="227" t="s">
        <v>286</v>
      </c>
      <c r="E2" s="228" t="s">
        <v>113</v>
      </c>
      <c r="G2" s="229" t="s">
        <v>287</v>
      </c>
      <c r="H2" s="229" t="s">
        <v>288</v>
      </c>
    </row>
    <row r="3" spans="1:9" ht="15.75" thickTop="1" x14ac:dyDescent="0.25">
      <c r="A3" s="230" t="s">
        <v>131</v>
      </c>
      <c r="B3" s="231">
        <v>900</v>
      </c>
      <c r="C3" s="231">
        <v>3300</v>
      </c>
      <c r="D3" s="231">
        <f>10%*C3</f>
        <v>330</v>
      </c>
      <c r="E3" s="232"/>
      <c r="G3" s="233" t="s">
        <v>289</v>
      </c>
      <c r="H3" s="233"/>
    </row>
    <row r="4" spans="1:9" x14ac:dyDescent="0.25">
      <c r="A4" s="233" t="s">
        <v>115</v>
      </c>
      <c r="B4" s="234">
        <v>870</v>
      </c>
      <c r="C4" s="234">
        <v>6160</v>
      </c>
      <c r="D4" s="231">
        <f t="shared" ref="D4:D17" si="0">10%*C4</f>
        <v>616</v>
      </c>
      <c r="E4" s="232"/>
      <c r="G4" s="233" t="s">
        <v>290</v>
      </c>
      <c r="H4" s="233"/>
    </row>
    <row r="5" spans="1:9" x14ac:dyDescent="0.25">
      <c r="A5" s="233" t="s">
        <v>291</v>
      </c>
      <c r="B5" s="234">
        <v>1200</v>
      </c>
      <c r="C5" s="234">
        <v>5130</v>
      </c>
      <c r="D5" s="231">
        <f t="shared" si="0"/>
        <v>513</v>
      </c>
      <c r="E5" s="232"/>
      <c r="G5" s="233" t="s">
        <v>292</v>
      </c>
      <c r="H5" s="233"/>
    </row>
    <row r="6" spans="1:9" x14ac:dyDescent="0.25">
      <c r="A6" s="233" t="s">
        <v>293</v>
      </c>
      <c r="B6" s="234">
        <v>1290</v>
      </c>
      <c r="C6" s="234">
        <v>7541</v>
      </c>
      <c r="D6" s="231">
        <f t="shared" si="0"/>
        <v>754.1</v>
      </c>
      <c r="E6" s="232"/>
      <c r="G6" s="233" t="s">
        <v>294</v>
      </c>
      <c r="H6" s="233"/>
    </row>
    <row r="7" spans="1:9" x14ac:dyDescent="0.25">
      <c r="A7" s="233" t="s">
        <v>295</v>
      </c>
      <c r="B7" s="234">
        <v>750</v>
      </c>
      <c r="C7" s="234">
        <v>734</v>
      </c>
      <c r="D7" s="231">
        <f t="shared" si="0"/>
        <v>73.400000000000006</v>
      </c>
      <c r="E7" s="232"/>
      <c r="G7" s="233" t="s">
        <v>296</v>
      </c>
      <c r="H7" s="233"/>
    </row>
    <row r="8" spans="1:9" x14ac:dyDescent="0.25">
      <c r="A8" s="233" t="s">
        <v>297</v>
      </c>
      <c r="B8" s="234">
        <v>720</v>
      </c>
      <c r="C8" s="234">
        <v>3030</v>
      </c>
      <c r="D8" s="231">
        <f t="shared" si="0"/>
        <v>303</v>
      </c>
      <c r="E8" s="232"/>
      <c r="G8" s="233" t="s">
        <v>298</v>
      </c>
      <c r="H8" s="233"/>
    </row>
    <row r="9" spans="1:9" x14ac:dyDescent="0.25">
      <c r="A9" s="233" t="s">
        <v>299</v>
      </c>
      <c r="B9" s="234">
        <v>810</v>
      </c>
      <c r="C9" s="234">
        <v>3758</v>
      </c>
      <c r="D9" s="231">
        <f t="shared" si="0"/>
        <v>375.8</v>
      </c>
      <c r="E9" s="232"/>
      <c r="G9" s="233" t="s">
        <v>300</v>
      </c>
      <c r="H9" s="233"/>
    </row>
    <row r="10" spans="1:9" x14ac:dyDescent="0.25">
      <c r="A10" s="233" t="s">
        <v>301</v>
      </c>
      <c r="B10" s="234">
        <v>1270</v>
      </c>
      <c r="C10" s="234">
        <v>3000</v>
      </c>
      <c r="D10" s="231">
        <f t="shared" si="0"/>
        <v>300</v>
      </c>
      <c r="E10" s="232"/>
      <c r="G10" s="233" t="s">
        <v>302</v>
      </c>
      <c r="H10" s="233"/>
    </row>
    <row r="11" spans="1:9" x14ac:dyDescent="0.25">
      <c r="A11" s="233" t="s">
        <v>303</v>
      </c>
      <c r="B11" s="234">
        <v>750</v>
      </c>
      <c r="C11" s="234">
        <v>1530</v>
      </c>
      <c r="D11" s="231">
        <f t="shared" si="0"/>
        <v>153</v>
      </c>
      <c r="E11" s="232"/>
      <c r="G11" s="233" t="s">
        <v>304</v>
      </c>
      <c r="H11" s="233"/>
    </row>
    <row r="12" spans="1:9" x14ac:dyDescent="0.25">
      <c r="A12" s="233" t="s">
        <v>305</v>
      </c>
      <c r="B12" s="234">
        <v>1200</v>
      </c>
      <c r="C12" s="234">
        <v>1420</v>
      </c>
      <c r="D12" s="231">
        <f t="shared" si="0"/>
        <v>142</v>
      </c>
      <c r="E12" s="232"/>
    </row>
    <row r="13" spans="1:9" x14ac:dyDescent="0.25">
      <c r="A13" s="233" t="s">
        <v>306</v>
      </c>
      <c r="B13" s="234">
        <v>610</v>
      </c>
      <c r="C13" s="234">
        <v>740</v>
      </c>
      <c r="D13" s="231">
        <f t="shared" si="0"/>
        <v>74</v>
      </c>
      <c r="E13" s="232"/>
    </row>
    <row r="14" spans="1:9" x14ac:dyDescent="0.25">
      <c r="A14" s="233" t="s">
        <v>307</v>
      </c>
      <c r="B14" s="234">
        <v>750</v>
      </c>
      <c r="C14" s="234">
        <v>740</v>
      </c>
      <c r="D14" s="231">
        <f t="shared" si="0"/>
        <v>74</v>
      </c>
      <c r="E14" s="232"/>
    </row>
    <row r="15" spans="1:9" x14ac:dyDescent="0.25">
      <c r="A15" s="233" t="s">
        <v>308</v>
      </c>
      <c r="B15" s="234">
        <v>750</v>
      </c>
      <c r="C15" s="234">
        <v>3045</v>
      </c>
      <c r="D15" s="231">
        <f t="shared" si="0"/>
        <v>304.5</v>
      </c>
      <c r="E15" s="232"/>
      <c r="I15" s="235"/>
    </row>
    <row r="16" spans="1:9" x14ac:dyDescent="0.25">
      <c r="A16" s="233" t="s">
        <v>309</v>
      </c>
      <c r="B16" s="234">
        <v>670</v>
      </c>
      <c r="C16" s="234">
        <v>4530</v>
      </c>
      <c r="D16" s="231">
        <f t="shared" si="0"/>
        <v>453</v>
      </c>
      <c r="E16" s="232"/>
      <c r="I16" s="235"/>
    </row>
    <row r="17" spans="1:5" ht="15.75" thickBot="1" x14ac:dyDescent="0.3">
      <c r="A17" s="236" t="s">
        <v>310</v>
      </c>
      <c r="B17" s="237">
        <v>180</v>
      </c>
      <c r="C17" s="237">
        <v>1810</v>
      </c>
      <c r="D17" s="231">
        <f t="shared" si="0"/>
        <v>181</v>
      </c>
      <c r="E17" s="232"/>
    </row>
    <row r="18" spans="1:5" ht="15.75" thickTop="1" x14ac:dyDescent="0.25">
      <c r="A18" s="238" t="s">
        <v>159</v>
      </c>
      <c r="B18" s="239"/>
      <c r="C18" s="239"/>
      <c r="D18" s="239"/>
      <c r="E18" s="240"/>
    </row>
    <row r="19" spans="1:5" x14ac:dyDescent="0.25">
      <c r="A19" s="241" t="s">
        <v>311</v>
      </c>
      <c r="B19" s="242"/>
      <c r="C19" s="242"/>
      <c r="D19" s="242"/>
      <c r="E19" s="243"/>
    </row>
    <row r="20" spans="1:5" x14ac:dyDescent="0.25">
      <c r="A20" s="241" t="s">
        <v>312</v>
      </c>
      <c r="B20" s="242"/>
      <c r="C20" s="242"/>
      <c r="D20" s="242"/>
      <c r="E20" s="243"/>
    </row>
    <row r="21" spans="1:5" ht="15.75" thickBot="1" x14ac:dyDescent="0.3">
      <c r="A21" s="244" t="s">
        <v>130</v>
      </c>
      <c r="B21" s="245"/>
      <c r="C21" s="245"/>
      <c r="D21" s="245"/>
      <c r="E21" s="246"/>
    </row>
    <row r="22" spans="1:5" ht="15.75" thickTop="1" x14ac:dyDescent="0.25"/>
  </sheetData>
  <sheetProtection formatCells="0" formatColumns="0" formatRows="0" insertColumns="0" insertRows="0" insertHyperlinks="0" deleteColumns="0" deleteRows="0" sort="0" autoFilter="0" pivotTables="0"/>
  <mergeCells count="1">
    <mergeCell ref="A1:E1"/>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G4"/>
  <sheetViews>
    <sheetView workbookViewId="0">
      <selection activeCell="L23" sqref="L23"/>
    </sheetView>
  </sheetViews>
  <sheetFormatPr baseColWidth="10" defaultRowHeight="15" x14ac:dyDescent="0.25"/>
  <cols>
    <col min="1" max="2" width="11.42578125" style="16"/>
    <col min="3" max="7" width="16.7109375" style="16" customWidth="1"/>
    <col min="8" max="16384" width="11.42578125" style="16"/>
  </cols>
  <sheetData>
    <row r="1" spans="2:7" ht="15.75" thickBot="1" x14ac:dyDescent="0.3"/>
    <row r="2" spans="2:7" ht="16.5" thickTop="1" thickBot="1" x14ac:dyDescent="0.3">
      <c r="B2" s="336"/>
      <c r="C2" s="347" t="s">
        <v>137</v>
      </c>
      <c r="D2" s="348" t="s">
        <v>138</v>
      </c>
      <c r="E2" s="348" t="s">
        <v>139</v>
      </c>
      <c r="F2" s="348" t="s">
        <v>140</v>
      </c>
      <c r="G2" s="349" t="s">
        <v>141</v>
      </c>
    </row>
    <row r="3" spans="2:7" ht="16.5" thickTop="1" thickBot="1" x14ac:dyDescent="0.3">
      <c r="B3" s="350" t="s">
        <v>142</v>
      </c>
      <c r="C3" s="351">
        <v>1110</v>
      </c>
      <c r="D3" s="351">
        <v>2150</v>
      </c>
      <c r="E3" s="352">
        <v>340</v>
      </c>
      <c r="F3" s="352">
        <v>340</v>
      </c>
      <c r="G3" s="353">
        <v>0</v>
      </c>
    </row>
    <row r="4" spans="2:7" ht="15.75" thickTop="1" x14ac:dyDescent="0.25"/>
  </sheetData>
  <sheetProtection formatCells="0" formatColumns="0" formatRows="0" insertColumns="0" insertRows="0" insertHyperlinks="0" deleteColumns="0" deleteRows="0" sort="0" autoFilter="0" pivotTables="0"/>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D9"/>
  <sheetViews>
    <sheetView workbookViewId="0">
      <selection activeCell="O19" sqref="O19"/>
    </sheetView>
  </sheetViews>
  <sheetFormatPr baseColWidth="10" defaultRowHeight="15" x14ac:dyDescent="0.25"/>
  <cols>
    <col min="1" max="1" width="14.28515625" style="16" bestFit="1" customWidth="1"/>
    <col min="2" max="2" width="22.42578125" style="16" bestFit="1" customWidth="1"/>
    <col min="3" max="3" width="16.7109375" style="16" bestFit="1" customWidth="1"/>
    <col min="4" max="4" width="27.7109375" style="16" bestFit="1" customWidth="1"/>
    <col min="5" max="16384" width="11.42578125" style="16"/>
  </cols>
  <sheetData>
    <row r="1" spans="1:4" ht="18" thickTop="1" thickBot="1" x14ac:dyDescent="0.3">
      <c r="A1" s="336"/>
      <c r="B1" s="337" t="s">
        <v>100</v>
      </c>
      <c r="C1" s="338" t="s">
        <v>143</v>
      </c>
      <c r="D1" s="339" t="s">
        <v>144</v>
      </c>
    </row>
    <row r="2" spans="1:4" ht="16.5" thickTop="1" thickBot="1" x14ac:dyDescent="0.3">
      <c r="A2" s="340" t="s">
        <v>64</v>
      </c>
      <c r="B2" s="341">
        <v>25.5</v>
      </c>
      <c r="C2" s="341">
        <v>0</v>
      </c>
      <c r="D2" s="342">
        <v>70</v>
      </c>
    </row>
    <row r="3" spans="1:4" ht="15.75" thickBot="1" x14ac:dyDescent="0.3">
      <c r="A3" s="343" t="s">
        <v>65</v>
      </c>
      <c r="B3" s="341">
        <v>22</v>
      </c>
      <c r="C3" s="341">
        <v>0</v>
      </c>
      <c r="D3" s="342">
        <v>60</v>
      </c>
    </row>
    <row r="4" spans="1:4" ht="15.75" thickBot="1" x14ac:dyDescent="0.3">
      <c r="A4" s="343" t="s">
        <v>66</v>
      </c>
      <c r="B4" s="341">
        <v>17.5</v>
      </c>
      <c r="C4" s="341">
        <v>0</v>
      </c>
      <c r="D4" s="342">
        <v>65</v>
      </c>
    </row>
    <row r="5" spans="1:4" ht="15.75" thickBot="1" x14ac:dyDescent="0.3">
      <c r="A5" s="343" t="s">
        <v>67</v>
      </c>
      <c r="B5" s="341">
        <v>15</v>
      </c>
      <c r="C5" s="341">
        <v>26</v>
      </c>
      <c r="D5" s="342">
        <v>50</v>
      </c>
    </row>
    <row r="6" spans="1:4" ht="15.75" thickBot="1" x14ac:dyDescent="0.3">
      <c r="A6" s="343" t="s">
        <v>68</v>
      </c>
      <c r="B6" s="341">
        <v>12.5</v>
      </c>
      <c r="C6" s="341">
        <v>50</v>
      </c>
      <c r="D6" s="342">
        <v>45</v>
      </c>
    </row>
    <row r="7" spans="1:4" ht="15.75" thickBot="1" x14ac:dyDescent="0.3">
      <c r="A7" s="343" t="s">
        <v>69</v>
      </c>
      <c r="B7" s="341">
        <v>10</v>
      </c>
      <c r="C7" s="341">
        <v>100</v>
      </c>
      <c r="D7" s="342">
        <v>45</v>
      </c>
    </row>
    <row r="8" spans="1:4" ht="15.75" thickBot="1" x14ac:dyDescent="0.3">
      <c r="A8" s="344" t="s">
        <v>106</v>
      </c>
      <c r="B8" s="345">
        <v>9</v>
      </c>
      <c r="C8" s="345">
        <v>150</v>
      </c>
      <c r="D8" s="346">
        <v>50</v>
      </c>
    </row>
    <row r="9" spans="1:4" ht="15.75" thickTop="1" x14ac:dyDescent="0.25"/>
  </sheetData>
  <sheetProtection formatCells="0" formatColumns="0" formatRows="0" insertColumns="0" insertRows="0" insertHyperlinks="0" deleteColumns="0" deleteRows="0" sort="0" autoFilter="0" pivotTables="0"/>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2FBF20-2DDE-4610-BC5D-9F4050A8BAA8}">
  <dimension ref="C1:G29"/>
  <sheetViews>
    <sheetView zoomScale="85" zoomScaleNormal="85" workbookViewId="0">
      <selection sqref="A1:XFD1048576"/>
    </sheetView>
  </sheetViews>
  <sheetFormatPr baseColWidth="10" defaultRowHeight="15" x14ac:dyDescent="0.25"/>
  <cols>
    <col min="1" max="2" width="11.42578125" style="16"/>
    <col min="3" max="3" width="10.5703125" style="16" bestFit="1" customWidth="1"/>
    <col min="4" max="4" width="39.5703125" style="16" bestFit="1" customWidth="1"/>
    <col min="5" max="5" width="11.140625" style="16" customWidth="1"/>
    <col min="6" max="6" width="10.140625" style="16" bestFit="1" customWidth="1"/>
    <col min="7" max="7" width="16.5703125" style="16" bestFit="1" customWidth="1"/>
    <col min="8" max="16384" width="11.42578125" style="16"/>
  </cols>
  <sheetData>
    <row r="1" spans="3:7" ht="15.75" thickBot="1" x14ac:dyDescent="0.3"/>
    <row r="2" spans="3:7" x14ac:dyDescent="0.25">
      <c r="C2" s="36" t="s">
        <v>19</v>
      </c>
      <c r="D2" s="37"/>
      <c r="E2" s="38"/>
      <c r="F2" s="39"/>
      <c r="G2" s="39"/>
    </row>
    <row r="3" spans="3:7" ht="15.75" customHeight="1" thickBot="1" x14ac:dyDescent="0.3">
      <c r="C3" s="40" t="s">
        <v>20</v>
      </c>
      <c r="D3" s="41"/>
      <c r="E3" s="38"/>
      <c r="F3" s="39"/>
      <c r="G3" s="39"/>
    </row>
    <row r="4" spans="3:7" ht="15.75" thickBot="1" x14ac:dyDescent="0.3">
      <c r="C4" s="42"/>
    </row>
    <row r="5" spans="3:7" ht="15.75" thickBot="1" x14ac:dyDescent="0.3">
      <c r="C5" s="43" t="s">
        <v>21</v>
      </c>
      <c r="D5" s="44"/>
    </row>
    <row r="6" spans="3:7" ht="15.75" thickBot="1" x14ac:dyDescent="0.3">
      <c r="C6" s="43" t="s">
        <v>22</v>
      </c>
      <c r="D6" s="45"/>
    </row>
    <row r="7" spans="3:7" ht="15.75" thickBot="1" x14ac:dyDescent="0.3">
      <c r="C7" s="43" t="s">
        <v>23</v>
      </c>
      <c r="D7" s="45"/>
    </row>
    <row r="8" spans="3:7" ht="15.75" thickBot="1" x14ac:dyDescent="0.3">
      <c r="C8" s="43" t="s">
        <v>24</v>
      </c>
      <c r="D8" s="45"/>
    </row>
    <row r="9" spans="3:7" ht="15.75" thickBot="1" x14ac:dyDescent="0.3"/>
    <row r="10" spans="3:7" ht="29.25" thickTop="1" x14ac:dyDescent="0.25">
      <c r="D10" s="46" t="s">
        <v>25</v>
      </c>
      <c r="E10" s="47" t="s">
        <v>26</v>
      </c>
      <c r="F10" s="48" t="s">
        <v>10</v>
      </c>
      <c r="G10" s="49" t="s">
        <v>27</v>
      </c>
    </row>
    <row r="11" spans="3:7" ht="15.75" thickBot="1" x14ac:dyDescent="0.3">
      <c r="D11" s="50" t="s">
        <v>28</v>
      </c>
      <c r="E11" s="45">
        <v>134.4</v>
      </c>
      <c r="F11" s="45">
        <v>1</v>
      </c>
      <c r="G11" s="27"/>
    </row>
    <row r="12" spans="3:7" ht="15.75" thickBot="1" x14ac:dyDescent="0.3">
      <c r="D12" s="50" t="s">
        <v>29</v>
      </c>
      <c r="E12" s="45">
        <v>83.72</v>
      </c>
      <c r="F12" s="45">
        <v>2</v>
      </c>
      <c r="G12" s="27"/>
    </row>
    <row r="13" spans="3:7" ht="15.75" thickBot="1" x14ac:dyDescent="0.3">
      <c r="D13" s="50" t="s">
        <v>30</v>
      </c>
      <c r="E13" s="45">
        <v>55.04</v>
      </c>
      <c r="F13" s="45">
        <v>1</v>
      </c>
      <c r="G13" s="27"/>
    </row>
    <row r="14" spans="3:7" ht="15.75" thickBot="1" x14ac:dyDescent="0.3">
      <c r="D14" s="50" t="s">
        <v>31</v>
      </c>
      <c r="E14" s="45">
        <v>52.48</v>
      </c>
      <c r="F14" s="45">
        <v>6</v>
      </c>
      <c r="G14" s="27"/>
    </row>
    <row r="15" spans="3:7" ht="15.75" thickBot="1" x14ac:dyDescent="0.3">
      <c r="D15" s="50" t="s">
        <v>32</v>
      </c>
      <c r="E15" s="45">
        <v>16.079999999999998</v>
      </c>
      <c r="F15" s="45">
        <v>3</v>
      </c>
      <c r="G15" s="27"/>
    </row>
    <row r="16" spans="3:7" ht="15.75" thickBot="1" x14ac:dyDescent="0.3">
      <c r="D16" s="50" t="s">
        <v>33</v>
      </c>
      <c r="E16" s="45">
        <v>68.760000000000005</v>
      </c>
      <c r="F16" s="45">
        <v>1</v>
      </c>
      <c r="G16" s="27"/>
    </row>
    <row r="17" spans="3:7" ht="15.75" thickBot="1" x14ac:dyDescent="0.3">
      <c r="D17" s="50" t="s">
        <v>34</v>
      </c>
      <c r="E17" s="45">
        <v>96.4</v>
      </c>
      <c r="F17" s="45">
        <v>1</v>
      </c>
      <c r="G17" s="27"/>
    </row>
    <row r="18" spans="3:7" ht="15.75" thickBot="1" x14ac:dyDescent="0.3">
      <c r="D18" s="50" t="s">
        <v>35</v>
      </c>
      <c r="E18" s="45">
        <v>63.36</v>
      </c>
      <c r="F18" s="45">
        <v>2</v>
      </c>
      <c r="G18" s="27"/>
    </row>
    <row r="19" spans="3:7" ht="15.75" thickBot="1" x14ac:dyDescent="0.3">
      <c r="D19" s="50" t="s">
        <v>36</v>
      </c>
      <c r="E19" s="45">
        <v>316</v>
      </c>
      <c r="F19" s="45">
        <v>1</v>
      </c>
      <c r="G19" s="27"/>
    </row>
    <row r="20" spans="3:7" ht="15.75" thickBot="1" x14ac:dyDescent="0.3">
      <c r="C20" s="51" t="s">
        <v>37</v>
      </c>
      <c r="D20" s="50" t="s">
        <v>38</v>
      </c>
      <c r="E20" s="45">
        <v>678</v>
      </c>
      <c r="F20" s="45">
        <v>1</v>
      </c>
      <c r="G20" s="27"/>
    </row>
    <row r="21" spans="3:7" ht="15.75" thickBot="1" x14ac:dyDescent="0.3">
      <c r="D21" s="50" t="s">
        <v>39</v>
      </c>
      <c r="E21" s="45">
        <v>79.599999999999994</v>
      </c>
      <c r="F21" s="45">
        <v>1</v>
      </c>
      <c r="G21" s="27"/>
    </row>
    <row r="22" spans="3:7" ht="15.75" thickBot="1" x14ac:dyDescent="0.3">
      <c r="D22" s="50" t="s">
        <v>40</v>
      </c>
      <c r="E22" s="45">
        <v>67.599999999999994</v>
      </c>
      <c r="F22" s="45">
        <v>2</v>
      </c>
      <c r="G22" s="27"/>
    </row>
    <row r="23" spans="3:7" ht="15.75" thickBot="1" x14ac:dyDescent="0.3">
      <c r="D23" s="52" t="s">
        <v>41</v>
      </c>
      <c r="E23" s="53">
        <v>89.4</v>
      </c>
      <c r="F23" s="53">
        <v>1</v>
      </c>
      <c r="G23" s="28"/>
    </row>
    <row r="24" spans="3:7" ht="16.5" thickTop="1" thickBot="1" x14ac:dyDescent="0.3">
      <c r="D24" s="54"/>
      <c r="E24" s="55" t="s">
        <v>42</v>
      </c>
      <c r="F24" s="56"/>
      <c r="G24" s="57"/>
    </row>
    <row r="25" spans="3:7" ht="15.75" thickBot="1" x14ac:dyDescent="0.3">
      <c r="D25" s="58"/>
      <c r="E25" s="59" t="s">
        <v>43</v>
      </c>
      <c r="F25" s="60"/>
      <c r="G25" s="61">
        <v>0.15</v>
      </c>
    </row>
    <row r="26" spans="3:7" ht="15.75" thickBot="1" x14ac:dyDescent="0.3">
      <c r="D26" s="58"/>
      <c r="E26" s="59" t="s">
        <v>314</v>
      </c>
      <c r="F26" s="60"/>
      <c r="G26" s="62"/>
    </row>
    <row r="27" spans="3:7" ht="15.75" thickBot="1" x14ac:dyDescent="0.3">
      <c r="D27" s="58"/>
      <c r="E27" s="59" t="s">
        <v>313</v>
      </c>
      <c r="F27" s="60"/>
      <c r="G27" s="63"/>
    </row>
    <row r="28" spans="3:7" ht="15.75" thickBot="1" x14ac:dyDescent="0.3">
      <c r="D28" s="64"/>
      <c r="E28" s="65" t="s">
        <v>44</v>
      </c>
      <c r="F28" s="66"/>
      <c r="G28" s="67"/>
    </row>
    <row r="29" spans="3:7" ht="15.75" thickTop="1" x14ac:dyDescent="0.25"/>
  </sheetData>
  <sheetProtection formatCells="0" formatColumns="0" formatRows="0" insertColumns="0" insertRows="0" insertHyperlinks="0" deleteColumns="0" deleteRows="0" sort="0" autoFilter="0" pivotTables="0"/>
  <mergeCells count="10">
    <mergeCell ref="E25:F25"/>
    <mergeCell ref="E26:F26"/>
    <mergeCell ref="E27:F27"/>
    <mergeCell ref="E28:F28"/>
    <mergeCell ref="C2:D2"/>
    <mergeCell ref="E2:E3"/>
    <mergeCell ref="F2:F3"/>
    <mergeCell ref="G2:G3"/>
    <mergeCell ref="C3:D3"/>
    <mergeCell ref="E24:F24"/>
  </mergeCells>
  <pageMargins left="0.7" right="0.7" top="0.75" bottom="0.75" header="0.3" footer="0.3"/>
  <pageSetup paperSize="9" orientation="portrait" horizontalDpi="0" verticalDpi="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E10"/>
  <sheetViews>
    <sheetView workbookViewId="0">
      <selection activeCell="O12" sqref="O12"/>
    </sheetView>
  </sheetViews>
  <sheetFormatPr baseColWidth="10" defaultRowHeight="15" x14ac:dyDescent="0.25"/>
  <cols>
    <col min="1" max="2" width="11.42578125" style="16"/>
    <col min="3" max="4" width="15" style="16" bestFit="1" customWidth="1"/>
    <col min="5" max="5" width="16.5703125" style="16" bestFit="1" customWidth="1"/>
    <col min="6" max="16384" width="11.42578125" style="16"/>
  </cols>
  <sheetData>
    <row r="1" spans="2:5" ht="15.75" thickBot="1" x14ac:dyDescent="0.3"/>
    <row r="2" spans="2:5" ht="16.5" thickTop="1" thickBot="1" x14ac:dyDescent="0.3">
      <c r="B2" s="310" t="s">
        <v>145</v>
      </c>
      <c r="C2" s="311"/>
      <c r="D2" s="311"/>
      <c r="E2" s="312"/>
    </row>
    <row r="3" spans="2:5" ht="16.5" thickTop="1" thickBot="1" x14ac:dyDescent="0.3"/>
    <row r="4" spans="2:5" ht="15.75" thickBot="1" x14ac:dyDescent="0.3">
      <c r="B4" s="313"/>
      <c r="C4" s="314" t="s">
        <v>146</v>
      </c>
      <c r="D4" s="314" t="s">
        <v>147</v>
      </c>
      <c r="E4" s="314" t="s">
        <v>148</v>
      </c>
    </row>
    <row r="5" spans="2:5" ht="15.75" thickBot="1" x14ac:dyDescent="0.3">
      <c r="B5" s="315" t="s">
        <v>149</v>
      </c>
      <c r="C5" s="45">
        <v>100</v>
      </c>
      <c r="D5" s="45">
        <v>40</v>
      </c>
      <c r="E5" s="313"/>
    </row>
    <row r="6" spans="2:5" ht="15.75" thickBot="1" x14ac:dyDescent="0.3">
      <c r="B6" s="315" t="s">
        <v>150</v>
      </c>
      <c r="C6" s="45">
        <v>150</v>
      </c>
      <c r="D6" s="45">
        <v>25</v>
      </c>
      <c r="E6" s="313"/>
    </row>
    <row r="7" spans="2:5" ht="15.75" thickBot="1" x14ac:dyDescent="0.3">
      <c r="B7" s="315" t="s">
        <v>151</v>
      </c>
      <c r="C7" s="45">
        <v>240</v>
      </c>
      <c r="D7" s="45">
        <v>41</v>
      </c>
      <c r="E7" s="313"/>
    </row>
    <row r="8" spans="2:5" ht="15.75" thickBot="1" x14ac:dyDescent="0.3">
      <c r="B8" s="315" t="s">
        <v>152</v>
      </c>
      <c r="C8" s="45">
        <v>95</v>
      </c>
      <c r="D8" s="45">
        <v>52</v>
      </c>
      <c r="E8" s="313"/>
    </row>
    <row r="9" spans="2:5" ht="15.75" thickBot="1" x14ac:dyDescent="0.3">
      <c r="B9" s="315" t="s">
        <v>153</v>
      </c>
      <c r="C9" s="45">
        <v>75</v>
      </c>
      <c r="D9" s="45">
        <v>167</v>
      </c>
      <c r="E9" s="313"/>
    </row>
    <row r="10" spans="2:5" ht="15.75" thickBot="1" x14ac:dyDescent="0.3">
      <c r="B10" s="315" t="s">
        <v>154</v>
      </c>
      <c r="C10" s="45">
        <v>175</v>
      </c>
      <c r="D10" s="45">
        <v>286</v>
      </c>
      <c r="E10" s="313"/>
    </row>
  </sheetData>
  <sheetProtection formatCells="0" formatColumns="0" formatRows="0" insertColumns="0" insertRows="0" insertHyperlinks="0" deleteColumns="0" deleteRows="0" sort="0" autoFilter="0" pivotTables="0"/>
  <mergeCells count="1">
    <mergeCell ref="B2:E2"/>
  </mergeCells>
  <pageMargins left="0.7" right="0.7" top="0.75" bottom="0.75" header="0.3" footer="0.3"/>
  <pageSetup paperSize="9" orientation="portrait" horizontalDpi="0" verticalDpi="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2:E8"/>
  <sheetViews>
    <sheetView workbookViewId="0">
      <selection activeCell="J23" sqref="J23"/>
    </sheetView>
  </sheetViews>
  <sheetFormatPr baseColWidth="10" defaultRowHeight="15" x14ac:dyDescent="0.25"/>
  <cols>
    <col min="1" max="16384" width="11.42578125" style="16"/>
  </cols>
  <sheetData>
    <row r="2" spans="1:5" ht="18" x14ac:dyDescent="0.35">
      <c r="B2" s="316" t="s">
        <v>155</v>
      </c>
      <c r="C2" s="316"/>
      <c r="D2" s="316"/>
      <c r="E2" s="316"/>
    </row>
    <row r="4" spans="1:5" x14ac:dyDescent="0.25">
      <c r="A4" s="317"/>
      <c r="B4" s="318" t="s">
        <v>156</v>
      </c>
      <c r="C4" s="318" t="s">
        <v>157</v>
      </c>
      <c r="D4" s="318" t="s">
        <v>158</v>
      </c>
      <c r="E4" s="318" t="s">
        <v>159</v>
      </c>
    </row>
    <row r="5" spans="1:5" x14ac:dyDescent="0.25">
      <c r="A5" s="319" t="s">
        <v>160</v>
      </c>
      <c r="B5" s="319">
        <v>150000</v>
      </c>
      <c r="C5" s="319">
        <v>155000</v>
      </c>
      <c r="D5" s="319">
        <v>160000</v>
      </c>
      <c r="E5" s="319"/>
    </row>
    <row r="6" spans="1:5" x14ac:dyDescent="0.25">
      <c r="A6" s="319" t="s">
        <v>161</v>
      </c>
      <c r="B6" s="319">
        <v>175000</v>
      </c>
      <c r="C6" s="319">
        <v>170000</v>
      </c>
      <c r="D6" s="319">
        <v>179000</v>
      </c>
      <c r="E6" s="319"/>
    </row>
    <row r="7" spans="1:5" x14ac:dyDescent="0.25">
      <c r="A7" s="319" t="s">
        <v>162</v>
      </c>
      <c r="B7" s="319">
        <v>185000</v>
      </c>
      <c r="C7" s="319">
        <v>190000</v>
      </c>
      <c r="D7" s="319">
        <v>195000</v>
      </c>
      <c r="E7" s="319"/>
    </row>
    <row r="8" spans="1:5" x14ac:dyDescent="0.25">
      <c r="A8" s="319" t="s">
        <v>163</v>
      </c>
      <c r="B8" s="319">
        <v>145000</v>
      </c>
      <c r="C8" s="319">
        <v>200000</v>
      </c>
      <c r="D8" s="319">
        <v>205000</v>
      </c>
      <c r="E8" s="319"/>
    </row>
  </sheetData>
  <sheetProtection formatCells="0" formatColumns="0" formatRows="0" insertColumns="0" insertRows="0" insertHyperlinks="0" deleteColumns="0" deleteRows="0" sort="0" autoFilter="0" pivotTables="0"/>
  <mergeCells count="1">
    <mergeCell ref="B2:E2"/>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I29"/>
  <sheetViews>
    <sheetView workbookViewId="0">
      <selection activeCell="P25" sqref="P25"/>
    </sheetView>
  </sheetViews>
  <sheetFormatPr baseColWidth="10" defaultRowHeight="15" x14ac:dyDescent="0.25"/>
  <cols>
    <col min="1" max="1" width="11.42578125" style="16"/>
    <col min="2" max="2" width="18.28515625" style="16" customWidth="1"/>
    <col min="3" max="16384" width="11.42578125" style="16"/>
  </cols>
  <sheetData>
    <row r="2" spans="2:9" x14ac:dyDescent="0.25">
      <c r="B2" s="320" t="s">
        <v>164</v>
      </c>
      <c r="C2" s="320"/>
    </row>
    <row r="4" spans="2:9" x14ac:dyDescent="0.25">
      <c r="B4" s="321" t="s">
        <v>165</v>
      </c>
      <c r="C4" s="322">
        <v>0.22</v>
      </c>
    </row>
    <row r="5" spans="2:9" x14ac:dyDescent="0.25">
      <c r="B5" s="321" t="s">
        <v>166</v>
      </c>
      <c r="C5" s="322">
        <v>0.25</v>
      </c>
      <c r="I5"/>
    </row>
    <row r="6" spans="2:9" x14ac:dyDescent="0.25">
      <c r="B6" s="321" t="s">
        <v>167</v>
      </c>
      <c r="C6" s="322">
        <v>0.12</v>
      </c>
    </row>
    <row r="7" spans="2:9" x14ac:dyDescent="0.25">
      <c r="B7" s="321" t="s">
        <v>168</v>
      </c>
      <c r="C7" s="322">
        <v>0.16</v>
      </c>
    </row>
    <row r="8" spans="2:9" x14ac:dyDescent="0.25">
      <c r="B8" s="321" t="s">
        <v>169</v>
      </c>
      <c r="C8" s="322">
        <v>0.12</v>
      </c>
    </row>
    <row r="9" spans="2:9" x14ac:dyDescent="0.25">
      <c r="B9" s="321" t="s">
        <v>170</v>
      </c>
      <c r="C9" s="322">
        <v>0.13</v>
      </c>
    </row>
    <row r="18" spans="2:9" x14ac:dyDescent="0.25">
      <c r="B18" s="323" t="s">
        <v>171</v>
      </c>
      <c r="C18" s="323"/>
      <c r="D18" s="323"/>
      <c r="I18"/>
    </row>
    <row r="20" spans="2:9" ht="15.75" thickBot="1" x14ac:dyDescent="0.3">
      <c r="B20" s="324" t="s">
        <v>172</v>
      </c>
      <c r="C20" s="324" t="s">
        <v>173</v>
      </c>
      <c r="D20" s="42"/>
    </row>
    <row r="21" spans="2:9" x14ac:dyDescent="0.25">
      <c r="B21" s="16">
        <v>1990</v>
      </c>
      <c r="C21" s="16">
        <v>1200</v>
      </c>
    </row>
    <row r="22" spans="2:9" x14ac:dyDescent="0.25">
      <c r="B22" s="16">
        <v>1991</v>
      </c>
      <c r="C22" s="16">
        <v>1250</v>
      </c>
    </row>
    <row r="23" spans="2:9" x14ac:dyDescent="0.25">
      <c r="B23" s="16">
        <v>1992</v>
      </c>
      <c r="C23" s="16">
        <v>1375</v>
      </c>
    </row>
    <row r="24" spans="2:9" x14ac:dyDescent="0.25">
      <c r="B24" s="16">
        <v>1993</v>
      </c>
      <c r="C24" s="16">
        <v>1400</v>
      </c>
    </row>
    <row r="25" spans="2:9" x14ac:dyDescent="0.25">
      <c r="B25" s="16">
        <v>1994</v>
      </c>
      <c r="C25" s="16">
        <v>1300</v>
      </c>
    </row>
    <row r="26" spans="2:9" x14ac:dyDescent="0.25">
      <c r="B26" s="16">
        <v>1995</v>
      </c>
      <c r="C26" s="16">
        <v>1450</v>
      </c>
    </row>
    <row r="27" spans="2:9" x14ac:dyDescent="0.25">
      <c r="B27" s="16">
        <v>1996</v>
      </c>
      <c r="C27" s="16">
        <v>1600</v>
      </c>
    </row>
    <row r="28" spans="2:9" x14ac:dyDescent="0.25">
      <c r="B28" s="16">
        <v>1997</v>
      </c>
      <c r="C28" s="16">
        <v>1580</v>
      </c>
    </row>
    <row r="29" spans="2:9" x14ac:dyDescent="0.25">
      <c r="B29" s="16">
        <v>1998</v>
      </c>
      <c r="C29" s="16">
        <v>1700</v>
      </c>
    </row>
  </sheetData>
  <sheetProtection formatCells="0" formatColumns="0" formatRows="0" insertColumns="0" insertRows="0" insertHyperlinks="0" deleteColumns="0" deleteRows="0" sort="0" autoFilter="0" pivotTables="0"/>
  <mergeCells count="2">
    <mergeCell ref="B2:C2"/>
    <mergeCell ref="B18:D18"/>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G22"/>
  <sheetViews>
    <sheetView workbookViewId="0">
      <selection activeCell="R11" sqref="R11"/>
    </sheetView>
  </sheetViews>
  <sheetFormatPr baseColWidth="10" defaultRowHeight="15" x14ac:dyDescent="0.25"/>
  <cols>
    <col min="1" max="6" width="11.42578125" style="16"/>
    <col min="7" max="7" width="13.85546875" style="16" bestFit="1" customWidth="1"/>
    <col min="8" max="16384" width="11.42578125" style="16"/>
  </cols>
  <sheetData>
    <row r="1" spans="1:7" x14ac:dyDescent="0.25">
      <c r="A1" s="325" t="s">
        <v>108</v>
      </c>
      <c r="B1" s="326" t="s">
        <v>174</v>
      </c>
      <c r="C1" s="327" t="s">
        <v>175</v>
      </c>
      <c r="D1" s="326" t="s">
        <v>176</v>
      </c>
      <c r="E1" s="327" t="s">
        <v>177</v>
      </c>
      <c r="F1" s="327" t="s">
        <v>178</v>
      </c>
      <c r="G1" s="328" t="s">
        <v>179</v>
      </c>
    </row>
    <row r="2" spans="1:7" x14ac:dyDescent="0.25">
      <c r="A2" s="329" t="s">
        <v>180</v>
      </c>
      <c r="B2" s="290" t="s">
        <v>181</v>
      </c>
      <c r="C2" s="290">
        <v>14</v>
      </c>
      <c r="D2" s="290" t="s">
        <v>182</v>
      </c>
      <c r="E2" s="290" t="s">
        <v>183</v>
      </c>
      <c r="F2" s="291">
        <v>15.02</v>
      </c>
      <c r="G2" s="330">
        <v>38960</v>
      </c>
    </row>
    <row r="3" spans="1:7" x14ac:dyDescent="0.25">
      <c r="A3" s="329" t="s">
        <v>184</v>
      </c>
      <c r="B3" s="290" t="s">
        <v>185</v>
      </c>
      <c r="C3" s="290">
        <v>24</v>
      </c>
      <c r="D3" s="290" t="s">
        <v>186</v>
      </c>
      <c r="E3" s="290" t="s">
        <v>183</v>
      </c>
      <c r="F3" s="291">
        <v>13.22</v>
      </c>
      <c r="G3" s="330">
        <v>39143</v>
      </c>
    </row>
    <row r="4" spans="1:7" x14ac:dyDescent="0.25">
      <c r="A4" s="329" t="s">
        <v>187</v>
      </c>
      <c r="B4" s="290" t="s">
        <v>188</v>
      </c>
      <c r="C4" s="290">
        <v>37</v>
      </c>
      <c r="D4" s="290" t="s">
        <v>186</v>
      </c>
      <c r="E4" s="290" t="s">
        <v>183</v>
      </c>
      <c r="F4" s="291">
        <v>25.24</v>
      </c>
      <c r="G4" s="330">
        <v>39146</v>
      </c>
    </row>
    <row r="5" spans="1:7" x14ac:dyDescent="0.25">
      <c r="A5" s="329" t="s">
        <v>189</v>
      </c>
      <c r="B5" s="290" t="s">
        <v>190</v>
      </c>
      <c r="C5" s="290">
        <v>39</v>
      </c>
      <c r="D5" s="290" t="s">
        <v>191</v>
      </c>
      <c r="E5" s="290" t="s">
        <v>183</v>
      </c>
      <c r="F5" s="291">
        <v>48.68</v>
      </c>
      <c r="G5" s="330">
        <v>38934</v>
      </c>
    </row>
    <row r="6" spans="1:7" x14ac:dyDescent="0.25">
      <c r="A6" s="329" t="s">
        <v>192</v>
      </c>
      <c r="B6" s="290" t="s">
        <v>193</v>
      </c>
      <c r="C6" s="290">
        <v>42</v>
      </c>
      <c r="D6" s="290" t="s">
        <v>194</v>
      </c>
      <c r="E6" s="290" t="s">
        <v>183</v>
      </c>
      <c r="F6" s="291">
        <v>6.61</v>
      </c>
      <c r="G6" s="330">
        <v>38745</v>
      </c>
    </row>
    <row r="7" spans="1:7" x14ac:dyDescent="0.25">
      <c r="A7" s="329" t="s">
        <v>195</v>
      </c>
      <c r="B7" s="290" t="s">
        <v>195</v>
      </c>
      <c r="C7" s="290">
        <v>45</v>
      </c>
      <c r="D7" s="290" t="s">
        <v>191</v>
      </c>
      <c r="E7" s="290" t="s">
        <v>183</v>
      </c>
      <c r="F7" s="291">
        <v>27.04</v>
      </c>
      <c r="G7" s="330">
        <v>38903</v>
      </c>
    </row>
    <row r="8" spans="1:7" x14ac:dyDescent="0.25">
      <c r="A8" s="329" t="s">
        <v>196</v>
      </c>
      <c r="B8" s="290" t="s">
        <v>197</v>
      </c>
      <c r="C8" s="290">
        <v>45</v>
      </c>
      <c r="D8" s="290" t="s">
        <v>186</v>
      </c>
      <c r="E8" s="290" t="s">
        <v>183</v>
      </c>
      <c r="F8" s="291">
        <v>31.25</v>
      </c>
      <c r="G8" s="330">
        <v>39172</v>
      </c>
    </row>
    <row r="9" spans="1:7" x14ac:dyDescent="0.25">
      <c r="A9" s="329" t="s">
        <v>198</v>
      </c>
      <c r="B9" s="290" t="s">
        <v>199</v>
      </c>
      <c r="C9" s="290">
        <v>23</v>
      </c>
      <c r="D9" s="290" t="s">
        <v>200</v>
      </c>
      <c r="E9" s="290" t="s">
        <v>201</v>
      </c>
      <c r="F9" s="291">
        <v>13.82</v>
      </c>
      <c r="G9" s="330">
        <v>39080</v>
      </c>
    </row>
    <row r="10" spans="1:7" x14ac:dyDescent="0.25">
      <c r="A10" s="329" t="s">
        <v>202</v>
      </c>
      <c r="B10" s="290" t="s">
        <v>203</v>
      </c>
      <c r="C10" s="290">
        <v>23</v>
      </c>
      <c r="D10" s="290" t="s">
        <v>200</v>
      </c>
      <c r="E10" s="290" t="s">
        <v>201</v>
      </c>
      <c r="F10" s="291">
        <v>48.08</v>
      </c>
      <c r="G10" s="330">
        <v>39025</v>
      </c>
    </row>
    <row r="11" spans="1:7" x14ac:dyDescent="0.25">
      <c r="A11" s="329" t="s">
        <v>204</v>
      </c>
      <c r="B11" s="290" t="s">
        <v>205</v>
      </c>
      <c r="C11" s="290">
        <v>24</v>
      </c>
      <c r="D11" s="290" t="s">
        <v>191</v>
      </c>
      <c r="E11" s="290" t="s">
        <v>201</v>
      </c>
      <c r="F11" s="291">
        <v>12.62</v>
      </c>
      <c r="G11" s="330">
        <v>38717</v>
      </c>
    </row>
    <row r="12" spans="1:7" x14ac:dyDescent="0.25">
      <c r="A12" s="329" t="s">
        <v>206</v>
      </c>
      <c r="B12" s="290" t="s">
        <v>185</v>
      </c>
      <c r="C12" s="290">
        <v>30</v>
      </c>
      <c r="D12" s="290" t="s">
        <v>191</v>
      </c>
      <c r="E12" s="290" t="s">
        <v>201</v>
      </c>
      <c r="F12" s="291">
        <v>43.87</v>
      </c>
      <c r="G12" s="330">
        <v>38997</v>
      </c>
    </row>
    <row r="13" spans="1:7" x14ac:dyDescent="0.25">
      <c r="A13" s="329" t="s">
        <v>207</v>
      </c>
      <c r="B13" s="290" t="s">
        <v>208</v>
      </c>
      <c r="C13" s="290">
        <v>33</v>
      </c>
      <c r="D13" s="290" t="s">
        <v>194</v>
      </c>
      <c r="E13" s="290" t="s">
        <v>201</v>
      </c>
      <c r="F13" s="291">
        <v>19.829999999999998</v>
      </c>
      <c r="G13" s="330">
        <v>38717</v>
      </c>
    </row>
    <row r="14" spans="1:7" x14ac:dyDescent="0.25">
      <c r="A14" s="329" t="s">
        <v>209</v>
      </c>
      <c r="B14" s="290" t="s">
        <v>210</v>
      </c>
      <c r="C14" s="290">
        <v>34</v>
      </c>
      <c r="D14" s="290" t="s">
        <v>194</v>
      </c>
      <c r="E14" s="290" t="s">
        <v>201</v>
      </c>
      <c r="F14" s="291">
        <v>13.82</v>
      </c>
      <c r="G14" s="330">
        <v>38838</v>
      </c>
    </row>
    <row r="15" spans="1:7" x14ac:dyDescent="0.25">
      <c r="A15" s="329" t="s">
        <v>211</v>
      </c>
      <c r="B15" s="290" t="s">
        <v>188</v>
      </c>
      <c r="C15" s="290">
        <v>40</v>
      </c>
      <c r="D15" s="290" t="s">
        <v>194</v>
      </c>
      <c r="E15" s="290" t="s">
        <v>201</v>
      </c>
      <c r="F15" s="291">
        <v>15.62</v>
      </c>
      <c r="G15" s="330">
        <v>39143</v>
      </c>
    </row>
    <row r="16" spans="1:7" x14ac:dyDescent="0.25">
      <c r="A16" s="329" t="s">
        <v>212</v>
      </c>
      <c r="B16" s="290" t="s">
        <v>213</v>
      </c>
      <c r="C16" s="290">
        <v>42</v>
      </c>
      <c r="D16" s="290" t="s">
        <v>200</v>
      </c>
      <c r="E16" s="290" t="s">
        <v>201</v>
      </c>
      <c r="F16" s="291">
        <v>19.23</v>
      </c>
      <c r="G16" s="330">
        <v>39060</v>
      </c>
    </row>
    <row r="17" spans="1:7" x14ac:dyDescent="0.25">
      <c r="A17" s="329" t="s">
        <v>214</v>
      </c>
      <c r="B17" s="290" t="s">
        <v>215</v>
      </c>
      <c r="C17" s="290">
        <v>43</v>
      </c>
      <c r="D17" s="290" t="s">
        <v>191</v>
      </c>
      <c r="E17" s="290" t="s">
        <v>201</v>
      </c>
      <c r="F17" s="291">
        <v>43.27</v>
      </c>
      <c r="G17" s="330">
        <v>38933</v>
      </c>
    </row>
    <row r="18" spans="1:7" x14ac:dyDescent="0.25">
      <c r="A18" s="329" t="s">
        <v>216</v>
      </c>
      <c r="B18" s="290" t="s">
        <v>216</v>
      </c>
      <c r="C18" s="290">
        <v>45</v>
      </c>
      <c r="D18" s="290" t="s">
        <v>200</v>
      </c>
      <c r="E18" s="290" t="s">
        <v>201</v>
      </c>
      <c r="F18" s="291">
        <v>36.659999999999997</v>
      </c>
      <c r="G18" s="330">
        <v>39266</v>
      </c>
    </row>
    <row r="19" spans="1:7" x14ac:dyDescent="0.25">
      <c r="A19" s="329" t="s">
        <v>193</v>
      </c>
      <c r="B19" s="290" t="s">
        <v>217</v>
      </c>
      <c r="C19" s="290">
        <v>52</v>
      </c>
      <c r="D19" s="290" t="s">
        <v>200</v>
      </c>
      <c r="E19" s="290" t="s">
        <v>201</v>
      </c>
      <c r="F19" s="291">
        <v>31.25</v>
      </c>
      <c r="G19" s="330">
        <v>38808</v>
      </c>
    </row>
    <row r="20" spans="1:7" x14ac:dyDescent="0.25">
      <c r="A20" s="329" t="s">
        <v>218</v>
      </c>
      <c r="B20" s="290" t="s">
        <v>219</v>
      </c>
      <c r="C20" s="290">
        <v>52</v>
      </c>
      <c r="D20" s="290" t="s">
        <v>186</v>
      </c>
      <c r="E20" s="290" t="s">
        <v>201</v>
      </c>
      <c r="F20" s="291">
        <v>19.23</v>
      </c>
      <c r="G20" s="330">
        <v>39138</v>
      </c>
    </row>
    <row r="21" spans="1:7" x14ac:dyDescent="0.25">
      <c r="A21" s="331" t="s">
        <v>220</v>
      </c>
      <c r="B21" s="290" t="s">
        <v>221</v>
      </c>
      <c r="C21" s="290">
        <v>53</v>
      </c>
      <c r="D21" s="290" t="s">
        <v>186</v>
      </c>
      <c r="E21" s="290" t="s">
        <v>201</v>
      </c>
      <c r="F21" s="291">
        <v>27.04</v>
      </c>
      <c r="G21" s="330">
        <v>38777</v>
      </c>
    </row>
    <row r="22" spans="1:7" ht="15.75" thickBot="1" x14ac:dyDescent="0.3">
      <c r="A22" s="332" t="s">
        <v>222</v>
      </c>
      <c r="B22" s="333" t="s">
        <v>223</v>
      </c>
      <c r="C22" s="333">
        <v>55</v>
      </c>
      <c r="D22" s="333" t="s">
        <v>182</v>
      </c>
      <c r="E22" s="333" t="s">
        <v>201</v>
      </c>
      <c r="F22" s="334">
        <v>27.04</v>
      </c>
      <c r="G22" s="335">
        <v>38960</v>
      </c>
    </row>
  </sheetData>
  <sheetProtection formatCells="0" formatColumns="0" formatRows="0" insertColumns="0" insertRows="0" insertHyperlinks="0" deleteColumns="0" deleteRows="0" sort="0" autoFilter="0" pivotTables="0"/>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8B39BF-0711-4A5A-9C6C-68CB9547CF0A}">
  <dimension ref="B1:H11"/>
  <sheetViews>
    <sheetView workbookViewId="0">
      <selection activeCell="J12" sqref="J12"/>
    </sheetView>
  </sheetViews>
  <sheetFormatPr baseColWidth="10" defaultRowHeight="15" x14ac:dyDescent="0.25"/>
  <cols>
    <col min="2" max="2" width="17.42578125" bestFit="1" customWidth="1"/>
    <col min="3" max="7" width="13.28515625" bestFit="1" customWidth="1"/>
    <col min="8" max="8" width="14.42578125" customWidth="1"/>
  </cols>
  <sheetData>
    <row r="1" spans="2:8" ht="15.75" thickBot="1" x14ac:dyDescent="0.3"/>
    <row r="2" spans="2:8" ht="15.75" thickBot="1" x14ac:dyDescent="0.3">
      <c r="B2" s="29"/>
      <c r="C2" s="30" t="s">
        <v>1</v>
      </c>
      <c r="D2" s="30" t="s">
        <v>2</v>
      </c>
      <c r="E2" s="30" t="s">
        <v>3</v>
      </c>
      <c r="F2" s="30" t="s">
        <v>4</v>
      </c>
      <c r="G2" s="30" t="s">
        <v>5</v>
      </c>
      <c r="H2" s="30" t="s">
        <v>0</v>
      </c>
    </row>
    <row r="3" spans="2:8" ht="15.75" thickBot="1" x14ac:dyDescent="0.3">
      <c r="B3" s="31" t="s">
        <v>11</v>
      </c>
      <c r="C3" s="32">
        <v>34000</v>
      </c>
      <c r="D3" s="32">
        <v>38000</v>
      </c>
      <c r="E3" s="32">
        <v>42000</v>
      </c>
      <c r="F3" s="32">
        <v>47000</v>
      </c>
      <c r="G3" s="32">
        <v>50000</v>
      </c>
      <c r="H3" s="29"/>
    </row>
    <row r="4" spans="2:8" ht="15.75" thickBot="1" x14ac:dyDescent="0.3">
      <c r="B4" s="31" t="s">
        <v>45</v>
      </c>
      <c r="C4" s="29"/>
      <c r="D4" s="29"/>
      <c r="E4" s="29"/>
      <c r="F4" s="29"/>
      <c r="G4" s="29"/>
      <c r="H4" s="29"/>
    </row>
    <row r="5" spans="2:8" ht="15.75" thickBot="1" x14ac:dyDescent="0.3">
      <c r="B5" s="31" t="s">
        <v>46</v>
      </c>
      <c r="C5" s="29"/>
      <c r="D5" s="29"/>
      <c r="E5" s="29"/>
      <c r="F5" s="29"/>
      <c r="G5" s="29"/>
      <c r="H5" s="29"/>
    </row>
    <row r="6" spans="2:8" ht="15.75" thickBot="1" x14ac:dyDescent="0.3">
      <c r="B6" s="31" t="s">
        <v>47</v>
      </c>
      <c r="C6" s="29"/>
      <c r="D6" s="29"/>
      <c r="E6" s="29"/>
      <c r="F6" s="29"/>
      <c r="G6" s="29"/>
      <c r="H6" s="29"/>
    </row>
    <row r="7" spans="2:8" ht="15.75" thickBot="1" x14ac:dyDescent="0.3">
      <c r="B7" s="31" t="s">
        <v>48</v>
      </c>
      <c r="C7" s="29"/>
      <c r="D7" s="29"/>
      <c r="E7" s="29"/>
      <c r="F7" s="29"/>
      <c r="G7" s="29"/>
      <c r="H7" s="29"/>
    </row>
    <row r="8" spans="2:8" ht="15.75" thickBot="1" x14ac:dyDescent="0.3">
      <c r="B8" s="33"/>
      <c r="C8" s="33"/>
      <c r="D8" s="34"/>
      <c r="E8" s="34"/>
      <c r="F8" s="34"/>
      <c r="G8" s="34"/>
      <c r="H8" s="34"/>
    </row>
    <row r="9" spans="2:8" ht="15.75" thickBot="1" x14ac:dyDescent="0.3">
      <c r="B9" s="31" t="s">
        <v>49</v>
      </c>
      <c r="C9" s="35">
        <v>0.05</v>
      </c>
      <c r="D9" s="34"/>
      <c r="E9" s="34"/>
      <c r="F9" s="34"/>
      <c r="G9" s="34"/>
      <c r="H9" s="34"/>
    </row>
    <row r="10" spans="2:8" ht="15.75" thickBot="1" x14ac:dyDescent="0.3">
      <c r="B10" s="31" t="s">
        <v>50</v>
      </c>
      <c r="C10" s="35">
        <v>0.15</v>
      </c>
      <c r="D10" s="34"/>
      <c r="E10" s="34"/>
      <c r="F10" s="34"/>
      <c r="G10" s="34"/>
      <c r="H10" s="34"/>
    </row>
    <row r="11" spans="2:8" ht="15.75" thickBot="1" x14ac:dyDescent="0.3">
      <c r="B11" s="31" t="s">
        <v>47</v>
      </c>
      <c r="C11" s="32">
        <v>450</v>
      </c>
      <c r="D11" s="34"/>
      <c r="E11" s="34"/>
      <c r="F11" s="34"/>
      <c r="G11" s="34"/>
      <c r="H11" s="34"/>
    </row>
  </sheetData>
  <sheetProtection formatCells="0" formatColumns="0" formatRows="0" insertColumns="0" insertRows="0" insertHyperlinks="0" deleteColumns="0" deleteRows="0" sort="0" autoFilter="0" pivotTables="0"/>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3D3644-7EFC-4387-AA6C-D900B1BA5CA6}">
  <dimension ref="B1:I14"/>
  <sheetViews>
    <sheetView workbookViewId="0">
      <selection activeCell="G26" sqref="G26"/>
    </sheetView>
  </sheetViews>
  <sheetFormatPr baseColWidth="10" defaultRowHeight="15" x14ac:dyDescent="0.25"/>
  <cols>
    <col min="2" max="2" width="22.42578125" bestFit="1" customWidth="1"/>
    <col min="3" max="3" width="8.7109375" bestFit="1" customWidth="1"/>
    <col min="4" max="4" width="6.28515625" bestFit="1" customWidth="1"/>
    <col min="5" max="5" width="13.28515625" bestFit="1" customWidth="1"/>
    <col min="6" max="6" width="14.42578125" bestFit="1" customWidth="1"/>
    <col min="7" max="7" width="13.42578125" bestFit="1" customWidth="1"/>
    <col min="8" max="8" width="13.28515625" bestFit="1" customWidth="1"/>
    <col min="9" max="9" width="12.140625" bestFit="1" customWidth="1"/>
  </cols>
  <sheetData>
    <row r="1" spans="2:9" ht="15.75" thickBot="1" x14ac:dyDescent="0.3"/>
    <row r="2" spans="2:9" ht="24" thickTop="1" thickBot="1" x14ac:dyDescent="0.3">
      <c r="B2" s="68"/>
      <c r="C2" s="69" t="s">
        <v>51</v>
      </c>
      <c r="D2" s="70" t="s">
        <v>52</v>
      </c>
      <c r="E2" s="70" t="s">
        <v>53</v>
      </c>
      <c r="F2" s="70" t="s">
        <v>54</v>
      </c>
      <c r="G2" s="70" t="s">
        <v>55</v>
      </c>
      <c r="H2" s="70" t="s">
        <v>56</v>
      </c>
      <c r="I2" s="71" t="s">
        <v>57</v>
      </c>
    </row>
    <row r="3" spans="2:9" x14ac:dyDescent="0.25">
      <c r="B3" s="72" t="s">
        <v>58</v>
      </c>
      <c r="C3" s="73">
        <v>18</v>
      </c>
      <c r="D3" s="73">
        <v>80</v>
      </c>
      <c r="E3" s="74"/>
      <c r="F3" s="74"/>
      <c r="G3" s="74"/>
      <c r="H3" s="74"/>
      <c r="I3" s="75"/>
    </row>
    <row r="4" spans="2:9" x14ac:dyDescent="0.25">
      <c r="B4" s="76" t="s">
        <v>59</v>
      </c>
      <c r="C4" s="77">
        <v>15</v>
      </c>
      <c r="D4" s="77">
        <v>100</v>
      </c>
      <c r="E4" s="78"/>
      <c r="F4" s="78"/>
      <c r="G4" s="78"/>
      <c r="H4" s="78"/>
      <c r="I4" s="79"/>
    </row>
    <row r="5" spans="2:9" x14ac:dyDescent="0.25">
      <c r="B5" s="76" t="s">
        <v>60</v>
      </c>
      <c r="C5" s="77">
        <v>13</v>
      </c>
      <c r="D5" s="77">
        <v>300</v>
      </c>
      <c r="E5" s="78"/>
      <c r="F5" s="78"/>
      <c r="G5" s="78"/>
      <c r="H5" s="78"/>
      <c r="I5" s="79"/>
    </row>
    <row r="6" spans="2:9" ht="15.75" thickBot="1" x14ac:dyDescent="0.3">
      <c r="B6" s="80" t="s">
        <v>61</v>
      </c>
      <c r="C6" s="81">
        <v>15</v>
      </c>
      <c r="D6" s="81">
        <v>50</v>
      </c>
      <c r="E6" s="82"/>
      <c r="F6" s="82"/>
      <c r="G6" s="82"/>
      <c r="H6" s="82"/>
      <c r="I6" s="83"/>
    </row>
    <row r="7" spans="2:9" ht="16.5" thickTop="1" thickBot="1" x14ac:dyDescent="0.3">
      <c r="B7" s="84" t="s">
        <v>62</v>
      </c>
      <c r="C7" s="85"/>
      <c r="D7" s="85"/>
      <c r="E7" s="86"/>
      <c r="F7" s="86"/>
      <c r="G7" s="86"/>
      <c r="H7" s="86"/>
      <c r="I7" s="87"/>
    </row>
    <row r="8" spans="2:9" ht="16.5" thickTop="1" thickBot="1" x14ac:dyDescent="0.3">
      <c r="B8" s="88"/>
      <c r="C8" s="89"/>
      <c r="D8" s="90"/>
      <c r="E8" s="91"/>
      <c r="F8" s="91"/>
      <c r="G8" s="91"/>
      <c r="H8" s="91"/>
      <c r="I8" s="91"/>
    </row>
    <row r="9" spans="2:9" ht="15.75" thickTop="1" x14ac:dyDescent="0.25">
      <c r="B9" s="92" t="s">
        <v>63</v>
      </c>
      <c r="C9" s="93">
        <v>5</v>
      </c>
      <c r="D9" s="90"/>
      <c r="E9" s="91"/>
      <c r="F9" s="91"/>
      <c r="G9" s="91"/>
      <c r="H9" s="91"/>
      <c r="I9" s="91"/>
    </row>
    <row r="10" spans="2:9" x14ac:dyDescent="0.25">
      <c r="B10" s="76" t="s">
        <v>54</v>
      </c>
      <c r="C10" s="94">
        <v>0.2</v>
      </c>
      <c r="D10" s="90"/>
      <c r="E10" s="91"/>
      <c r="F10" s="91"/>
      <c r="G10" s="91"/>
      <c r="H10" s="91"/>
      <c r="I10" s="91"/>
    </row>
    <row r="11" spans="2:9" x14ac:dyDescent="0.25">
      <c r="B11" s="76" t="s">
        <v>55</v>
      </c>
      <c r="C11" s="94">
        <v>0.1</v>
      </c>
      <c r="D11" s="90"/>
      <c r="E11" s="91"/>
      <c r="F11" s="91"/>
      <c r="G11" s="91"/>
      <c r="H11" s="91"/>
      <c r="I11" s="91"/>
    </row>
    <row r="12" spans="2:9" x14ac:dyDescent="0.25">
      <c r="B12" s="76" t="s">
        <v>57</v>
      </c>
      <c r="C12" s="94">
        <v>0.25</v>
      </c>
      <c r="D12" s="90"/>
      <c r="E12" s="91"/>
      <c r="F12" s="91"/>
      <c r="G12" s="91"/>
      <c r="H12" s="91"/>
      <c r="I12" s="91"/>
    </row>
    <row r="13" spans="2:9" ht="15.75" thickBot="1" x14ac:dyDescent="0.3">
      <c r="B13" s="80" t="s">
        <v>56</v>
      </c>
      <c r="C13" s="95">
        <v>0.45</v>
      </c>
      <c r="D13" s="90"/>
      <c r="E13" s="91"/>
      <c r="F13" s="91"/>
      <c r="G13" s="91"/>
      <c r="H13" s="91"/>
      <c r="I13" s="91"/>
    </row>
    <row r="14" spans="2:9" ht="15.75" thickTop="1" x14ac:dyDescent="0.25"/>
  </sheetData>
  <sheetProtection formatCells="0" formatColumns="0" formatRows="0" insertColumns="0" insertRows="0" insertHyperlinks="0" deleteColumns="0" deleteRows="0" sort="0" autoFilter="0" pivotTables="0"/>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CAB7C-143D-4841-AA92-6A48175F4613}">
  <dimension ref="B1:P11"/>
  <sheetViews>
    <sheetView workbookViewId="0">
      <selection sqref="A1:XFD1048576"/>
    </sheetView>
  </sheetViews>
  <sheetFormatPr baseColWidth="10" defaultRowHeight="15" x14ac:dyDescent="0.25"/>
  <cols>
    <col min="2" max="2" width="15.140625" bestFit="1" customWidth="1"/>
  </cols>
  <sheetData>
    <row r="1" spans="2:16" ht="15.75" thickBot="1" x14ac:dyDescent="0.3"/>
    <row r="2" spans="2:16" ht="15.75" thickBot="1" x14ac:dyDescent="0.3">
      <c r="B2" s="96"/>
      <c r="C2" s="97" t="s">
        <v>64</v>
      </c>
      <c r="D2" s="98"/>
      <c r="E2" s="97" t="s">
        <v>65</v>
      </c>
      <c r="F2" s="98"/>
      <c r="G2" s="97" t="s">
        <v>66</v>
      </c>
      <c r="H2" s="98"/>
      <c r="I2" s="97" t="s">
        <v>67</v>
      </c>
      <c r="J2" s="98"/>
      <c r="K2" s="97" t="s">
        <v>68</v>
      </c>
      <c r="L2" s="98"/>
      <c r="M2" s="99" t="s">
        <v>69</v>
      </c>
      <c r="N2" s="98"/>
      <c r="O2" s="100" t="s">
        <v>70</v>
      </c>
      <c r="P2" s="101"/>
    </row>
    <row r="3" spans="2:16" ht="15.75" thickBot="1" x14ac:dyDescent="0.3">
      <c r="B3" s="102"/>
      <c r="C3" s="102" t="s">
        <v>71</v>
      </c>
      <c r="D3" s="102" t="s">
        <v>72</v>
      </c>
      <c r="E3" s="102" t="s">
        <v>71</v>
      </c>
      <c r="F3" s="102" t="s">
        <v>72</v>
      </c>
      <c r="G3" s="102" t="s">
        <v>71</v>
      </c>
      <c r="H3" s="102" t="s">
        <v>72</v>
      </c>
      <c r="I3" s="102" t="s">
        <v>71</v>
      </c>
      <c r="J3" s="102" t="s">
        <v>72</v>
      </c>
      <c r="K3" s="102" t="s">
        <v>71</v>
      </c>
      <c r="L3" s="102" t="s">
        <v>72</v>
      </c>
      <c r="M3" s="102" t="s">
        <v>71</v>
      </c>
      <c r="N3" s="102" t="s">
        <v>72</v>
      </c>
      <c r="O3" s="103" t="s">
        <v>71</v>
      </c>
      <c r="P3" s="103" t="s">
        <v>72</v>
      </c>
    </row>
    <row r="4" spans="2:16" ht="15.75" thickBot="1" x14ac:dyDescent="0.3">
      <c r="B4" s="104" t="s">
        <v>73</v>
      </c>
      <c r="C4" s="102">
        <v>150</v>
      </c>
      <c r="D4" s="105"/>
      <c r="E4" s="102">
        <v>250</v>
      </c>
      <c r="F4" s="105"/>
      <c r="G4" s="102">
        <v>80</v>
      </c>
      <c r="H4" s="105"/>
      <c r="I4" s="102">
        <v>50</v>
      </c>
      <c r="J4" s="105"/>
      <c r="K4" s="102">
        <v>200</v>
      </c>
      <c r="L4" s="105"/>
      <c r="M4" s="102">
        <v>500</v>
      </c>
      <c r="N4" s="105"/>
      <c r="O4" s="102"/>
      <c r="P4" s="106"/>
    </row>
    <row r="5" spans="2:16" ht="15.75" thickBot="1" x14ac:dyDescent="0.3">
      <c r="B5" s="104" t="s">
        <v>74</v>
      </c>
      <c r="C5" s="102">
        <v>100</v>
      </c>
      <c r="D5" s="105"/>
      <c r="E5" s="102">
        <v>150</v>
      </c>
      <c r="F5" s="105"/>
      <c r="G5" s="102">
        <v>125</v>
      </c>
      <c r="H5" s="105"/>
      <c r="I5" s="102">
        <v>50</v>
      </c>
      <c r="J5" s="105"/>
      <c r="K5" s="102">
        <v>225</v>
      </c>
      <c r="L5" s="105"/>
      <c r="M5" s="102">
        <v>100</v>
      </c>
      <c r="N5" s="105"/>
      <c r="O5" s="102"/>
      <c r="P5" s="106"/>
    </row>
    <row r="6" spans="2:16" ht="15.75" thickBot="1" x14ac:dyDescent="0.3">
      <c r="B6" s="107" t="s">
        <v>75</v>
      </c>
      <c r="C6" s="102">
        <f>SUM(C4:C5)</f>
        <v>250</v>
      </c>
      <c r="D6" s="105"/>
      <c r="E6" s="102">
        <f t="shared" ref="E6:M6" si="0">SUM(E4:E5)</f>
        <v>400</v>
      </c>
      <c r="F6" s="105"/>
      <c r="G6" s="102">
        <f t="shared" si="0"/>
        <v>205</v>
      </c>
      <c r="H6" s="105"/>
      <c r="I6" s="102">
        <f t="shared" si="0"/>
        <v>100</v>
      </c>
      <c r="J6" s="105"/>
      <c r="K6" s="102">
        <f t="shared" si="0"/>
        <v>425</v>
      </c>
      <c r="L6" s="105"/>
      <c r="M6" s="102">
        <f t="shared" si="0"/>
        <v>600</v>
      </c>
      <c r="N6" s="105"/>
      <c r="O6" s="102"/>
      <c r="P6" s="106"/>
    </row>
    <row r="7" spans="2:16" ht="15.75" thickBot="1" x14ac:dyDescent="0.3">
      <c r="B7" s="104" t="s">
        <v>76</v>
      </c>
      <c r="C7" s="97"/>
      <c r="D7" s="108"/>
      <c r="E7" s="97"/>
      <c r="F7" s="108"/>
      <c r="G7" s="97"/>
      <c r="H7" s="108"/>
      <c r="I7" s="97"/>
      <c r="J7" s="108"/>
      <c r="K7" s="97"/>
      <c r="L7" s="108"/>
      <c r="M7" s="97"/>
      <c r="N7" s="108"/>
      <c r="O7" s="97"/>
      <c r="P7" s="108"/>
    </row>
    <row r="8" spans="2:16" ht="15.75" thickBot="1" x14ac:dyDescent="0.3">
      <c r="B8" s="109"/>
      <c r="C8" s="109"/>
      <c r="D8" s="110"/>
      <c r="E8" s="110"/>
      <c r="F8" s="110"/>
      <c r="G8" s="110"/>
      <c r="H8" s="110"/>
      <c r="I8" s="110"/>
      <c r="J8" s="110"/>
      <c r="K8" s="110"/>
      <c r="L8" s="110"/>
      <c r="M8" s="110"/>
      <c r="N8" s="110"/>
      <c r="O8" s="110"/>
      <c r="P8" s="110"/>
    </row>
    <row r="9" spans="2:16" ht="15.75" thickBot="1" x14ac:dyDescent="0.3">
      <c r="B9" s="104" t="s">
        <v>77</v>
      </c>
      <c r="C9" s="111">
        <v>0.15</v>
      </c>
      <c r="D9" s="110"/>
      <c r="E9" s="110"/>
      <c r="F9" s="110"/>
      <c r="G9" s="110"/>
      <c r="H9" s="110"/>
      <c r="I9" s="110"/>
      <c r="J9" s="110"/>
      <c r="K9" s="110"/>
      <c r="L9" s="110"/>
      <c r="M9" s="110"/>
      <c r="N9" s="110"/>
      <c r="O9" s="110"/>
      <c r="P9" s="110"/>
    </row>
    <row r="10" spans="2:16" ht="15.75" thickBot="1" x14ac:dyDescent="0.3">
      <c r="B10" s="104" t="s">
        <v>78</v>
      </c>
      <c r="C10" s="112">
        <v>15</v>
      </c>
      <c r="D10" s="110"/>
      <c r="E10" s="110"/>
      <c r="F10" s="110"/>
      <c r="G10" s="110"/>
      <c r="H10" s="110"/>
      <c r="I10" s="110"/>
      <c r="J10" s="110"/>
      <c r="K10" s="110"/>
      <c r="L10" s="110"/>
      <c r="M10" s="110"/>
      <c r="N10" s="110"/>
      <c r="O10" s="110"/>
      <c r="P10" s="110"/>
    </row>
    <row r="11" spans="2:16" ht="15.75" thickBot="1" x14ac:dyDescent="0.3">
      <c r="B11" s="104" t="s">
        <v>79</v>
      </c>
      <c r="C11" s="112">
        <v>1500</v>
      </c>
      <c r="D11" s="110"/>
      <c r="E11" s="110"/>
      <c r="F11" s="110"/>
      <c r="G11" s="110"/>
      <c r="H11" s="110"/>
      <c r="I11" s="110"/>
      <c r="J11" s="110"/>
      <c r="K11" s="110"/>
      <c r="L11" s="110"/>
      <c r="M11" s="110"/>
      <c r="N11" s="110"/>
      <c r="O11" s="110"/>
      <c r="P11" s="110"/>
    </row>
  </sheetData>
  <sheetProtection formatCells="0" formatColumns="0" formatRows="0" insertColumns="0" insertRows="0" insertHyperlinks="0" deleteColumns="0" deleteRows="0" sort="0" autoFilter="0" pivotTables="0"/>
  <protectedRanges>
    <protectedRange sqref="C4:C5 E4:E5 G4:G5 I4:I5 K4:K5 M4:M5 C9:C10" name="Rango1"/>
  </protectedRanges>
  <mergeCells count="14">
    <mergeCell ref="O2:P2"/>
    <mergeCell ref="C7:D7"/>
    <mergeCell ref="E7:F7"/>
    <mergeCell ref="G7:H7"/>
    <mergeCell ref="I7:J7"/>
    <mergeCell ref="K7:L7"/>
    <mergeCell ref="M7:N7"/>
    <mergeCell ref="O7:P7"/>
    <mergeCell ref="C2:D2"/>
    <mergeCell ref="E2:F2"/>
    <mergeCell ref="G2:H2"/>
    <mergeCell ref="I2:J2"/>
    <mergeCell ref="K2:L2"/>
    <mergeCell ref="M2:N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F43A84-5550-458C-B9DC-B89096490751}">
  <dimension ref="B1:J16"/>
  <sheetViews>
    <sheetView workbookViewId="0">
      <selection sqref="A1:XFD1048576"/>
    </sheetView>
  </sheetViews>
  <sheetFormatPr baseColWidth="10" defaultRowHeight="15" x14ac:dyDescent="0.25"/>
  <cols>
    <col min="2" max="2" width="23.140625" bestFit="1" customWidth="1"/>
    <col min="3" max="10" width="10.85546875" customWidth="1"/>
  </cols>
  <sheetData>
    <row r="1" spans="2:10" ht="15.75" thickBot="1" x14ac:dyDescent="0.3"/>
    <row r="2" spans="2:10" ht="16.5" thickTop="1" thickBot="1" x14ac:dyDescent="0.3">
      <c r="B2" s="113"/>
      <c r="C2" s="114" t="s">
        <v>80</v>
      </c>
      <c r="D2" s="115" t="s">
        <v>81</v>
      </c>
      <c r="E2" s="115" t="s">
        <v>82</v>
      </c>
      <c r="F2" s="115" t="s">
        <v>83</v>
      </c>
      <c r="G2" s="116" t="s">
        <v>84</v>
      </c>
      <c r="H2" s="117" t="s">
        <v>85</v>
      </c>
      <c r="I2" s="118" t="s">
        <v>86</v>
      </c>
      <c r="J2" s="119" t="s">
        <v>87</v>
      </c>
    </row>
    <row r="3" spans="2:10" ht="15.75" thickTop="1" x14ac:dyDescent="0.25">
      <c r="B3" s="120" t="s">
        <v>88</v>
      </c>
      <c r="C3" s="121">
        <v>8.75</v>
      </c>
      <c r="D3" s="122">
        <v>7.5</v>
      </c>
      <c r="E3" s="122">
        <v>4.5</v>
      </c>
      <c r="F3" s="122">
        <v>9</v>
      </c>
      <c r="G3" s="123">
        <v>6</v>
      </c>
      <c r="H3" s="124"/>
      <c r="I3" s="125"/>
      <c r="J3" s="126"/>
    </row>
    <row r="4" spans="2:10" x14ac:dyDescent="0.25">
      <c r="B4" s="127" t="s">
        <v>89</v>
      </c>
      <c r="C4" s="128">
        <v>9</v>
      </c>
      <c r="D4" s="129">
        <v>8.5</v>
      </c>
      <c r="E4" s="129">
        <v>8</v>
      </c>
      <c r="F4" s="129">
        <v>9</v>
      </c>
      <c r="G4" s="130">
        <v>9.5</v>
      </c>
      <c r="H4" s="128"/>
      <c r="I4" s="129"/>
      <c r="J4" s="130"/>
    </row>
    <row r="5" spans="2:10" x14ac:dyDescent="0.25">
      <c r="B5" s="127" t="s">
        <v>90</v>
      </c>
      <c r="C5" s="128">
        <v>6.5</v>
      </c>
      <c r="D5" s="129">
        <v>4</v>
      </c>
      <c r="E5" s="129">
        <v>3.5</v>
      </c>
      <c r="F5" s="129">
        <v>4</v>
      </c>
      <c r="G5" s="130">
        <v>6.5</v>
      </c>
      <c r="H5" s="128"/>
      <c r="I5" s="129"/>
      <c r="J5" s="130"/>
    </row>
    <row r="6" spans="2:10" x14ac:dyDescent="0.25">
      <c r="B6" s="127" t="s">
        <v>91</v>
      </c>
      <c r="C6" s="128">
        <v>6</v>
      </c>
      <c r="D6" s="129">
        <v>7</v>
      </c>
      <c r="E6" s="129">
        <v>7.5</v>
      </c>
      <c r="F6" s="129">
        <v>6.5</v>
      </c>
      <c r="G6" s="130">
        <v>5.5</v>
      </c>
      <c r="H6" s="128"/>
      <c r="I6" s="129"/>
      <c r="J6" s="130"/>
    </row>
    <row r="7" spans="2:10" x14ac:dyDescent="0.25">
      <c r="B7" s="127" t="s">
        <v>92</v>
      </c>
      <c r="C7" s="128">
        <v>7</v>
      </c>
      <c r="D7" s="129">
        <v>8.5</v>
      </c>
      <c r="E7" s="129">
        <v>7</v>
      </c>
      <c r="F7" s="129">
        <v>4</v>
      </c>
      <c r="G7" s="130">
        <v>9</v>
      </c>
      <c r="H7" s="128"/>
      <c r="I7" s="129"/>
      <c r="J7" s="130"/>
    </row>
    <row r="8" spans="2:10" x14ac:dyDescent="0.25">
      <c r="B8" s="127" t="s">
        <v>93</v>
      </c>
      <c r="C8" s="128">
        <v>7</v>
      </c>
      <c r="D8" s="129">
        <v>5</v>
      </c>
      <c r="E8" s="129">
        <v>4.5</v>
      </c>
      <c r="F8" s="129">
        <v>6</v>
      </c>
      <c r="G8" s="130">
        <v>5.5</v>
      </c>
      <c r="H8" s="128"/>
      <c r="I8" s="129"/>
      <c r="J8" s="130"/>
    </row>
    <row r="9" spans="2:10" x14ac:dyDescent="0.25">
      <c r="B9" s="127" t="s">
        <v>94</v>
      </c>
      <c r="C9" s="128">
        <v>8</v>
      </c>
      <c r="D9" s="129">
        <v>6.5</v>
      </c>
      <c r="E9" s="129">
        <v>2.5</v>
      </c>
      <c r="F9" s="129">
        <v>3</v>
      </c>
      <c r="G9" s="130">
        <v>4</v>
      </c>
      <c r="H9" s="128"/>
      <c r="I9" s="129"/>
      <c r="J9" s="130"/>
    </row>
    <row r="10" spans="2:10" x14ac:dyDescent="0.25">
      <c r="B10" s="127" t="s">
        <v>95</v>
      </c>
      <c r="C10" s="128">
        <v>8.5</v>
      </c>
      <c r="D10" s="129">
        <v>8.5</v>
      </c>
      <c r="E10" s="129">
        <v>6.75</v>
      </c>
      <c r="F10" s="129">
        <v>5.5</v>
      </c>
      <c r="G10" s="130">
        <v>7</v>
      </c>
      <c r="H10" s="128"/>
      <c r="I10" s="129"/>
      <c r="J10" s="130"/>
    </row>
    <row r="11" spans="2:10" x14ac:dyDescent="0.25">
      <c r="B11" s="127" t="s">
        <v>96</v>
      </c>
      <c r="C11" s="128">
        <v>9</v>
      </c>
      <c r="D11" s="129">
        <v>8.75</v>
      </c>
      <c r="E11" s="129">
        <v>7</v>
      </c>
      <c r="F11" s="129">
        <v>7.5</v>
      </c>
      <c r="G11" s="130">
        <v>6</v>
      </c>
      <c r="H11" s="128"/>
      <c r="I11" s="129"/>
      <c r="J11" s="130"/>
    </row>
    <row r="12" spans="2:10" ht="15.75" thickBot="1" x14ac:dyDescent="0.3">
      <c r="B12" s="131" t="s">
        <v>97</v>
      </c>
      <c r="C12" s="132">
        <v>6</v>
      </c>
      <c r="D12" s="133">
        <v>5</v>
      </c>
      <c r="E12" s="133">
        <v>3</v>
      </c>
      <c r="F12" s="133">
        <v>4</v>
      </c>
      <c r="G12" s="134">
        <v>5</v>
      </c>
      <c r="H12" s="135"/>
      <c r="I12" s="136"/>
      <c r="J12" s="137"/>
    </row>
    <row r="13" spans="2:10" ht="16.5" thickTop="1" thickBot="1" x14ac:dyDescent="0.3">
      <c r="B13" s="138" t="s">
        <v>85</v>
      </c>
      <c r="C13" s="121"/>
      <c r="D13" s="122"/>
      <c r="E13" s="122"/>
      <c r="F13" s="122"/>
      <c r="G13" s="123"/>
      <c r="H13" s="139"/>
      <c r="I13" s="113"/>
      <c r="J13" s="113"/>
    </row>
    <row r="14" spans="2:10" ht="15.75" thickTop="1" x14ac:dyDescent="0.25">
      <c r="B14" s="140" t="s">
        <v>98</v>
      </c>
      <c r="C14" s="128"/>
      <c r="D14" s="129"/>
      <c r="E14" s="129"/>
      <c r="F14" s="129"/>
      <c r="G14" s="130"/>
      <c r="H14" s="113"/>
      <c r="I14" s="113"/>
      <c r="J14" s="113"/>
    </row>
    <row r="15" spans="2:10" ht="15.75" thickBot="1" x14ac:dyDescent="0.3">
      <c r="B15" s="141" t="s">
        <v>99</v>
      </c>
      <c r="C15" s="135"/>
      <c r="D15" s="136"/>
      <c r="E15" s="136"/>
      <c r="F15" s="136"/>
      <c r="G15" s="137"/>
      <c r="H15" s="113"/>
      <c r="I15" s="113"/>
      <c r="J15" s="113"/>
    </row>
    <row r="16" spans="2:10" ht="15.75" thickTop="1" x14ac:dyDescent="0.25"/>
  </sheetData>
  <sheetProtection formatCells="0" formatColumns="0" formatRows="0" insertColumns="0" insertRows="0" insertHyperlinks="0" deleteColumns="0" deleteRows="0" sort="0" autoFilter="0" pivotTables="0"/>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91A95-0F2F-4135-B7D6-D520699C2968}">
  <dimension ref="B1:F14"/>
  <sheetViews>
    <sheetView workbookViewId="0">
      <selection activeCell="F21" sqref="F21"/>
    </sheetView>
  </sheetViews>
  <sheetFormatPr baseColWidth="10" defaultRowHeight="15" x14ac:dyDescent="0.25"/>
  <cols>
    <col min="2" max="6" width="17.7109375" customWidth="1"/>
  </cols>
  <sheetData>
    <row r="1" spans="2:6" ht="15.75" thickBot="1" x14ac:dyDescent="0.3"/>
    <row r="2" spans="2:6" ht="15.75" thickTop="1" x14ac:dyDescent="0.25">
      <c r="B2" s="142"/>
      <c r="C2" s="143" t="s">
        <v>100</v>
      </c>
      <c r="D2" s="144" t="s">
        <v>101</v>
      </c>
      <c r="E2" s="145" t="s">
        <v>102</v>
      </c>
      <c r="F2" s="146" t="s">
        <v>103</v>
      </c>
    </row>
    <row r="3" spans="2:6" ht="15.75" thickBot="1" x14ac:dyDescent="0.3">
      <c r="B3" s="147"/>
      <c r="C3" s="148"/>
      <c r="D3" s="149"/>
      <c r="E3" s="150" t="s">
        <v>104</v>
      </c>
      <c r="F3" s="151" t="s">
        <v>105</v>
      </c>
    </row>
    <row r="4" spans="2:6" ht="15.75" thickTop="1" x14ac:dyDescent="0.25">
      <c r="B4" s="152" t="s">
        <v>64</v>
      </c>
      <c r="C4" s="153">
        <v>25.5</v>
      </c>
      <c r="D4" s="154">
        <v>0</v>
      </c>
      <c r="E4" s="155">
        <v>70</v>
      </c>
      <c r="F4" s="156"/>
    </row>
    <row r="5" spans="2:6" x14ac:dyDescent="0.25">
      <c r="B5" s="157" t="s">
        <v>65</v>
      </c>
      <c r="C5" s="158">
        <v>22</v>
      </c>
      <c r="D5" s="159">
        <v>0</v>
      </c>
      <c r="E5" s="160">
        <v>60</v>
      </c>
      <c r="F5" s="161"/>
    </row>
    <row r="6" spans="2:6" x14ac:dyDescent="0.25">
      <c r="B6" s="157" t="s">
        <v>66</v>
      </c>
      <c r="C6" s="158">
        <v>17.5</v>
      </c>
      <c r="D6" s="159">
        <v>0</v>
      </c>
      <c r="E6" s="160">
        <v>65</v>
      </c>
      <c r="F6" s="161"/>
    </row>
    <row r="7" spans="2:6" x14ac:dyDescent="0.25">
      <c r="B7" s="157" t="s">
        <v>67</v>
      </c>
      <c r="C7" s="158">
        <v>15</v>
      </c>
      <c r="D7" s="159">
        <v>26</v>
      </c>
      <c r="E7" s="160">
        <v>50</v>
      </c>
      <c r="F7" s="161"/>
    </row>
    <row r="8" spans="2:6" x14ac:dyDescent="0.25">
      <c r="B8" s="157" t="s">
        <v>68</v>
      </c>
      <c r="C8" s="158">
        <v>12.5</v>
      </c>
      <c r="D8" s="159">
        <v>50</v>
      </c>
      <c r="E8" s="160">
        <v>45</v>
      </c>
      <c r="F8" s="161"/>
    </row>
    <row r="9" spans="2:6" x14ac:dyDescent="0.25">
      <c r="B9" s="157" t="s">
        <v>69</v>
      </c>
      <c r="C9" s="158">
        <v>10</v>
      </c>
      <c r="D9" s="159">
        <v>100</v>
      </c>
      <c r="E9" s="160">
        <v>45</v>
      </c>
      <c r="F9" s="161"/>
    </row>
    <row r="10" spans="2:6" ht="15.75" thickBot="1" x14ac:dyDescent="0.3">
      <c r="B10" s="162" t="s">
        <v>106</v>
      </c>
      <c r="C10" s="163">
        <v>9</v>
      </c>
      <c r="D10" s="164">
        <v>150</v>
      </c>
      <c r="E10" s="165">
        <v>50</v>
      </c>
      <c r="F10" s="166"/>
    </row>
    <row r="11" spans="2:6" ht="15.75" thickTop="1" x14ac:dyDescent="0.25">
      <c r="B11" s="167" t="s">
        <v>85</v>
      </c>
      <c r="C11" s="168"/>
      <c r="D11" s="169"/>
      <c r="E11" s="170"/>
      <c r="F11" s="171"/>
    </row>
    <row r="12" spans="2:6" x14ac:dyDescent="0.25">
      <c r="B12" s="172" t="s">
        <v>98</v>
      </c>
      <c r="C12" s="158"/>
      <c r="D12" s="159"/>
      <c r="E12" s="160"/>
    </row>
    <row r="13" spans="2:6" ht="15.75" thickBot="1" x14ac:dyDescent="0.3">
      <c r="B13" s="173" t="s">
        <v>107</v>
      </c>
      <c r="C13" s="163"/>
      <c r="D13" s="164"/>
      <c r="E13" s="165"/>
    </row>
    <row r="14" spans="2:6" ht="15.75" thickTop="1" x14ac:dyDescent="0.25"/>
  </sheetData>
  <sheetProtection formatCells="0" formatColumns="0" formatRows="0" insertColumns="0" insertRows="0" insertHyperlinks="0" deleteColumns="0" deleteRows="0" sort="0" autoFilter="0" pivotTables="0"/>
  <mergeCells count="3">
    <mergeCell ref="B2:B3"/>
    <mergeCell ref="C2:C3"/>
    <mergeCell ref="D2:D3"/>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442A0-34D1-4FA5-B091-EC60B51852AC}">
  <dimension ref="B1:G18"/>
  <sheetViews>
    <sheetView workbookViewId="0">
      <selection activeCell="G22" sqref="G22"/>
    </sheetView>
  </sheetViews>
  <sheetFormatPr baseColWidth="10" defaultRowHeight="15" x14ac:dyDescent="0.25"/>
  <cols>
    <col min="2" max="7" width="14" customWidth="1"/>
  </cols>
  <sheetData>
    <row r="1" spans="2:7" ht="15.75" thickBot="1" x14ac:dyDescent="0.3"/>
    <row r="2" spans="2:7" ht="16.5" thickTop="1" thickBot="1" x14ac:dyDescent="0.3">
      <c r="B2" s="174" t="s">
        <v>108</v>
      </c>
      <c r="C2" s="174" t="s">
        <v>109</v>
      </c>
      <c r="D2" s="174" t="s">
        <v>110</v>
      </c>
      <c r="E2" s="174" t="s">
        <v>111</v>
      </c>
      <c r="F2" s="174" t="s">
        <v>112</v>
      </c>
      <c r="G2" s="174" t="s">
        <v>113</v>
      </c>
    </row>
    <row r="3" spans="2:7" ht="15.75" thickTop="1" x14ac:dyDescent="0.25">
      <c r="B3" s="175" t="s">
        <v>114</v>
      </c>
      <c r="C3" s="176">
        <v>160</v>
      </c>
      <c r="D3" s="176">
        <v>8</v>
      </c>
      <c r="E3" s="176"/>
      <c r="F3" s="176"/>
      <c r="G3" s="176"/>
    </row>
    <row r="4" spans="2:7" x14ac:dyDescent="0.25">
      <c r="B4" s="177" t="s">
        <v>115</v>
      </c>
      <c r="C4" s="178">
        <v>155</v>
      </c>
      <c r="D4" s="178">
        <v>12</v>
      </c>
      <c r="E4" s="178"/>
      <c r="F4" s="178"/>
      <c r="G4" s="178"/>
    </row>
    <row r="5" spans="2:7" x14ac:dyDescent="0.25">
      <c r="B5" s="177" t="s">
        <v>116</v>
      </c>
      <c r="C5" s="178">
        <v>146</v>
      </c>
      <c r="D5" s="178">
        <v>1</v>
      </c>
      <c r="E5" s="178"/>
      <c r="F5" s="178"/>
      <c r="G5" s="178"/>
    </row>
    <row r="6" spans="2:7" x14ac:dyDescent="0.25">
      <c r="B6" s="177" t="s">
        <v>117</v>
      </c>
      <c r="C6" s="178">
        <v>158</v>
      </c>
      <c r="D6" s="178">
        <v>2</v>
      </c>
      <c r="E6" s="178"/>
      <c r="F6" s="178"/>
      <c r="G6" s="178"/>
    </row>
    <row r="7" spans="2:7" x14ac:dyDescent="0.25">
      <c r="B7" s="177" t="s">
        <v>118</v>
      </c>
      <c r="C7" s="178">
        <v>149</v>
      </c>
      <c r="D7" s="178">
        <v>6</v>
      </c>
      <c r="E7" s="178"/>
      <c r="F7" s="178"/>
      <c r="G7" s="178"/>
    </row>
    <row r="8" spans="2:7" ht="15.75" thickBot="1" x14ac:dyDescent="0.3">
      <c r="B8" s="179" t="s">
        <v>119</v>
      </c>
      <c r="C8" s="180">
        <v>160</v>
      </c>
      <c r="D8" s="180">
        <v>10</v>
      </c>
      <c r="E8" s="180"/>
      <c r="F8" s="180"/>
      <c r="G8" s="180"/>
    </row>
    <row r="9" spans="2:7" ht="15.75" thickTop="1" x14ac:dyDescent="0.25">
      <c r="B9" s="181" t="s">
        <v>75</v>
      </c>
      <c r="C9" s="182"/>
      <c r="D9" s="182"/>
      <c r="E9" s="182"/>
      <c r="F9" s="182"/>
      <c r="G9" s="182"/>
    </row>
    <row r="10" spans="2:7" x14ac:dyDescent="0.25">
      <c r="B10" s="183" t="s">
        <v>98</v>
      </c>
      <c r="C10" s="178"/>
      <c r="D10" s="178"/>
      <c r="E10" s="178"/>
      <c r="F10" s="178"/>
      <c r="G10" s="178"/>
    </row>
    <row r="11" spans="2:7" x14ac:dyDescent="0.25">
      <c r="B11" s="183" t="s">
        <v>99</v>
      </c>
      <c r="C11" s="178"/>
      <c r="D11" s="178"/>
      <c r="E11" s="178"/>
      <c r="F11" s="178"/>
      <c r="G11" s="178"/>
    </row>
    <row r="12" spans="2:7" ht="15.75" thickBot="1" x14ac:dyDescent="0.3">
      <c r="B12" s="184" t="s">
        <v>85</v>
      </c>
      <c r="C12" s="185"/>
      <c r="D12" s="185"/>
      <c r="E12" s="185"/>
      <c r="F12" s="185"/>
      <c r="G12" s="185"/>
    </row>
    <row r="13" spans="2:7" ht="15.75" thickTop="1" x14ac:dyDescent="0.25"/>
    <row r="17" spans="3:4" x14ac:dyDescent="0.25">
      <c r="C17" s="186"/>
    </row>
    <row r="18" spans="3:4" x14ac:dyDescent="0.25">
      <c r="D18" s="186"/>
    </row>
  </sheetData>
  <sheetProtection formatCells="0" formatColumns="0" formatRows="0" insertColumns="0" insertRows="0" insertHyperlinks="0" deleteColumns="0" deleteRows="0" sort="0" autoFilter="0" pivotTables="0"/>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3:G10"/>
  <sheetViews>
    <sheetView workbookViewId="0">
      <selection activeCell="G19" sqref="G19"/>
    </sheetView>
  </sheetViews>
  <sheetFormatPr baseColWidth="10" defaultRowHeight="15" x14ac:dyDescent="0.25"/>
  <cols>
    <col min="1" max="1" width="11.42578125" style="16"/>
    <col min="2" max="2" width="11.7109375" style="16" customWidth="1"/>
    <col min="3" max="7" width="16.42578125" style="16" customWidth="1"/>
    <col min="8" max="16384" width="11.42578125" style="16"/>
  </cols>
  <sheetData>
    <row r="3" spans="2:7" x14ac:dyDescent="0.25">
      <c r="B3" s="187"/>
      <c r="C3" s="187"/>
      <c r="D3" s="188"/>
      <c r="E3" s="187"/>
      <c r="F3" s="187"/>
      <c r="G3" s="187"/>
    </row>
    <row r="4" spans="2:7" ht="15.75" thickBot="1" x14ac:dyDescent="0.3">
      <c r="B4" s="187"/>
      <c r="C4" s="187"/>
      <c r="D4" s="187"/>
      <c r="E4" s="187"/>
      <c r="F4" s="187"/>
      <c r="G4" s="187"/>
    </row>
    <row r="5" spans="2:7" ht="30" thickTop="1" thickBot="1" x14ac:dyDescent="0.3">
      <c r="B5" s="189"/>
      <c r="C5" s="190" t="s">
        <v>120</v>
      </c>
      <c r="D5" s="191" t="s">
        <v>121</v>
      </c>
      <c r="E5" s="191" t="s">
        <v>122</v>
      </c>
      <c r="F5" s="192" t="s">
        <v>123</v>
      </c>
      <c r="G5" s="193" t="s">
        <v>0</v>
      </c>
    </row>
    <row r="6" spans="2:7" ht="15.75" thickTop="1" x14ac:dyDescent="0.25">
      <c r="B6" s="194" t="s">
        <v>124</v>
      </c>
      <c r="C6" s="195">
        <v>150000</v>
      </c>
      <c r="D6" s="196">
        <v>175000</v>
      </c>
      <c r="E6" s="196">
        <v>300000</v>
      </c>
      <c r="F6" s="197">
        <v>390000</v>
      </c>
      <c r="G6" s="198"/>
    </row>
    <row r="7" spans="2:7" x14ac:dyDescent="0.25">
      <c r="B7" s="199" t="s">
        <v>125</v>
      </c>
      <c r="C7" s="200">
        <v>200000</v>
      </c>
      <c r="D7" s="201">
        <v>210000</v>
      </c>
      <c r="E7" s="201">
        <v>280000</v>
      </c>
      <c r="F7" s="202">
        <v>300000</v>
      </c>
      <c r="G7" s="203"/>
    </row>
    <row r="8" spans="2:7" ht="15.75" thickBot="1" x14ac:dyDescent="0.3">
      <c r="B8" s="204" t="s">
        <v>126</v>
      </c>
      <c r="C8" s="205">
        <v>180000</v>
      </c>
      <c r="D8" s="206">
        <v>220000</v>
      </c>
      <c r="E8" s="206">
        <v>280000</v>
      </c>
      <c r="F8" s="207">
        <v>185000</v>
      </c>
      <c r="G8" s="208"/>
    </row>
    <row r="9" spans="2:7" ht="16.5" thickTop="1" thickBot="1" x14ac:dyDescent="0.3">
      <c r="B9" s="209" t="s">
        <v>0</v>
      </c>
      <c r="C9" s="210"/>
      <c r="D9" s="211"/>
      <c r="E9" s="211"/>
      <c r="F9" s="212"/>
      <c r="G9" s="213"/>
    </row>
    <row r="10" spans="2:7" ht="15.75" thickTop="1" x14ac:dyDescent="0.25"/>
  </sheetData>
  <sheetProtection formatCells="0" formatColumns="0" formatRows="0" insertColumns="0" insertRows="0" insertHyperlinks="0" deleteColumns="0" deleteRows="0" sort="0" autoFilter="0" pivotTables="0"/>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5</vt:i4>
      </vt:variant>
    </vt:vector>
  </HeadingPairs>
  <TitlesOfParts>
    <vt:vector size="28" baseType="lpstr">
      <vt:lpstr>Ejercicio 4</vt:lpstr>
      <vt:lpstr>Ejercicio 5</vt:lpstr>
      <vt:lpstr>Ejercicio 6</vt:lpstr>
      <vt:lpstr>Ejercicio 7</vt:lpstr>
      <vt:lpstr>Ejercicio 8</vt:lpstr>
      <vt:lpstr>Ejercicio 9A</vt:lpstr>
      <vt:lpstr>Ejercicio 9B</vt:lpstr>
      <vt:lpstr>Ejercicio 10</vt:lpstr>
      <vt:lpstr>Ejercicio 11A</vt:lpstr>
      <vt:lpstr>Ejercicio 11B</vt:lpstr>
      <vt:lpstr>Ejercicio 11C</vt:lpstr>
      <vt:lpstr>Ejercicio 12A</vt:lpstr>
      <vt:lpstr>Ejercicio 12B</vt:lpstr>
      <vt:lpstr>Ejercicio 12C</vt:lpstr>
      <vt:lpstr>Ejercicio 13</vt:lpstr>
      <vt:lpstr>Ejercicio 14</vt:lpstr>
      <vt:lpstr>Ejercicio 15</vt:lpstr>
      <vt:lpstr>Ejercicio 16A</vt:lpstr>
      <vt:lpstr>Ejercicio 16B</vt:lpstr>
      <vt:lpstr>Ejercicio 17</vt:lpstr>
      <vt:lpstr>Ejercicio 18</vt:lpstr>
      <vt:lpstr>Ejercicio 19</vt:lpstr>
      <vt:lpstr>Ejercicio 20</vt:lpstr>
      <vt:lpstr>'Ejercicio 9B'!_Toc167610948</vt:lpstr>
      <vt:lpstr>'Ejercicio 16A'!_Toc167610950</vt:lpstr>
      <vt:lpstr>descuento</vt:lpstr>
      <vt:lpstr>inventario</vt:lpstr>
      <vt:lpstr>tabla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profesor</dc:creator>
  <cp:lastModifiedBy>David Navarro Castelló</cp:lastModifiedBy>
  <dcterms:created xsi:type="dcterms:W3CDTF">2012-11-05T12:54:13Z</dcterms:created>
  <dcterms:modified xsi:type="dcterms:W3CDTF">2023-11-06T11:52:54Z</dcterms:modified>
</cp:coreProperties>
</file>